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fm\Hospital Rate Setting Section\07 - Rural Critical Care\SFY26\"/>
    </mc:Choice>
  </mc:AlternateContent>
  <xr:revisionPtr revIDLastSave="0" documentId="13_ncr:1_{2A029CE1-812B-49F8-B308-165E6CA090B3}" xr6:coauthVersionLast="47" xr6:coauthVersionMax="47" xr10:uidLastSave="{00000000-0000-0000-0000-000000000000}"/>
  <bookViews>
    <workbookView xWindow="384" yWindow="384" windowWidth="17496" windowHeight="9792" xr2:uid="{B225E18F-1B53-4CFB-937E-ECE1827F9B80}"/>
  </bookViews>
  <sheets>
    <sheet name="SFY26 CCS" sheetId="38" r:id="rId1"/>
  </sheets>
  <definedNames>
    <definedName name="_xlnm._FilterDatabase" localSheetId="0" hidden="1">'SFY26 CCS'!$A$12:$L$51</definedName>
    <definedName name="_xlnm.Print_Area" localSheetId="0">'SFY26 CCS'!$B$2:$T$67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38" l="1"/>
</calcChain>
</file>

<file path=xl/sharedStrings.xml><?xml version="1.0" encoding="utf-8"?>
<sst xmlns="http://schemas.openxmlformats.org/spreadsheetml/2006/main" count="102" uniqueCount="102">
  <si>
    <t>Medicaid ID</t>
  </si>
  <si>
    <t>City</t>
  </si>
  <si>
    <t>Ascension Calumet Hospital</t>
  </si>
  <si>
    <t>Chilton</t>
  </si>
  <si>
    <t>Eagle River</t>
  </si>
  <si>
    <t>Merrill</t>
  </si>
  <si>
    <t>Stanley</t>
  </si>
  <si>
    <t>Tomahawk</t>
  </si>
  <si>
    <t>Aspirus Medford Hospital &amp; Clinics</t>
  </si>
  <si>
    <t>Medford</t>
  </si>
  <si>
    <t>Boscobel</t>
  </si>
  <si>
    <t>Burnett Medical Center Inc</t>
  </si>
  <si>
    <t>Grantsburg</t>
  </si>
  <si>
    <t>Cumberland Memorial Hospital</t>
  </si>
  <si>
    <t>Cumberland</t>
  </si>
  <si>
    <t>Park Falls</t>
  </si>
  <si>
    <t>Gundersen Tri-County Hospital &amp; Clinics</t>
  </si>
  <si>
    <t>Whitehall</t>
  </si>
  <si>
    <t>Friendship</t>
  </si>
  <si>
    <t>Indianhead Medical Center Shell Lake Inc</t>
  </si>
  <si>
    <t>Shell Lake</t>
  </si>
  <si>
    <t>Osceola</t>
  </si>
  <si>
    <t>Ladysmith</t>
  </si>
  <si>
    <t>Barron</t>
  </si>
  <si>
    <t>Menomonie</t>
  </si>
  <si>
    <t>Neillsville</t>
  </si>
  <si>
    <t>Darlington</t>
  </si>
  <si>
    <t>Ripon</t>
  </si>
  <si>
    <t>River Falls Area Hospital</t>
  </si>
  <si>
    <t>River Falls</t>
  </si>
  <si>
    <t>Shawano</t>
  </si>
  <si>
    <t>Southwest Health Center Inc</t>
  </si>
  <si>
    <t>Platteville</t>
  </si>
  <si>
    <t>Spooner Health</t>
  </si>
  <si>
    <t>Spooner</t>
  </si>
  <si>
    <t>Oconto Falls</t>
  </si>
  <si>
    <t>Superior</t>
  </si>
  <si>
    <t>Stoughton Hospital Association</t>
  </si>
  <si>
    <t>Stoughton</t>
  </si>
  <si>
    <t>New London</t>
  </si>
  <si>
    <t>ThedaCare Medical Center - Wild Rose</t>
  </si>
  <si>
    <t>Wild Rose</t>
  </si>
  <si>
    <t>Waupun</t>
  </si>
  <si>
    <t>Baldwin</t>
  </si>
  <si>
    <t>WHA ID</t>
  </si>
  <si>
    <t>ThedaCare Medical Center - Shawano</t>
  </si>
  <si>
    <t>Provider</t>
  </si>
  <si>
    <t>Qualifying % For DSH</t>
  </si>
  <si>
    <t>Slope Factor</t>
  </si>
  <si>
    <t>TOTAL</t>
  </si>
  <si>
    <t>State of Wisconsin</t>
  </si>
  <si>
    <t>Department of Health Services</t>
  </si>
  <si>
    <t>Bureau of Rate Setting</t>
  </si>
  <si>
    <t>GPR</t>
  </si>
  <si>
    <t>NPI</t>
  </si>
  <si>
    <t>Aspirus Eagle River Hospital</t>
  </si>
  <si>
    <t>Notes:</t>
  </si>
  <si>
    <t>(1) Medicaid utilization percentage rounded to the nearest tenth of a percent at request of DHS.</t>
  </si>
  <si>
    <t>Sources:</t>
  </si>
  <si>
    <t>Medicaid Charges Utilization %</t>
  </si>
  <si>
    <t>Gundersen Boscobel Area Health Care</t>
  </si>
  <si>
    <t>SSM Health Ripon Community Hospital</t>
  </si>
  <si>
    <t>SSM Health Waupun Memorial Hospital</t>
  </si>
  <si>
    <t>Minimum CCS add on factor</t>
  </si>
  <si>
    <t>CCS Add-On Factor</t>
  </si>
  <si>
    <t xml:space="preserve">(2) Calculations made using the SFY 2026 FMAP of 60.68% provided by DHS on November 11th, 2024, with the assumption that initial CCS payments will be made in December 2025. </t>
  </si>
  <si>
    <t>(3) SFY 2024 Medicaid charges exclude crossover claims and encounters, denied encounters, and $0 paid claims and encounters.</t>
  </si>
  <si>
    <t>FY 2024 all payer billed charges data from Medicare cost reports provided by the Wisconsin Hospital Association (WHA) on August 28th, 2025.</t>
  </si>
  <si>
    <t>SFY 2024 Medicaid charges from FFS claims and HMO encounter data provided by DHS in May 2025.</t>
  </si>
  <si>
    <t>RY 2025 projected Medicaid FFS base payments modeled based on FFY 2023 inpatient Medicaid FFS claims data, as described in the Milliman report “WI DHS RY 2025 Hospital Rate-Setting Report” dated January, 6th 2025.</t>
  </si>
  <si>
    <t xml:space="preserve">SFY 2025 Rural Critical Care payments per the Milliman letter “SFY 2025 Hospital Supplemental Payments” dated February 12th, 2025. </t>
  </si>
  <si>
    <t>SFY 2026 Supplemental and Standard DSH payments under legacy access payment methodology sent to DHS on November 12th, 2025.</t>
  </si>
  <si>
    <t>Mayo Clinic Health System-Franciscan Health Care in Sparta</t>
  </si>
  <si>
    <t>Sparta</t>
  </si>
  <si>
    <t>Bellin Health Oconto Hospital</t>
  </si>
  <si>
    <t>Oconto</t>
  </si>
  <si>
    <t>ThedaCare Medical Center-Waupaca</t>
  </si>
  <si>
    <t>Waupaca</t>
  </si>
  <si>
    <t>Gundersen Moundview Memorial Hospital</t>
  </si>
  <si>
    <t>HSHS St Clare Memorial Hospital</t>
  </si>
  <si>
    <t>Marshfield Med. Ctr. - Ladysmith</t>
  </si>
  <si>
    <t>Marshfield Medical Center - Park Falls</t>
  </si>
  <si>
    <t>Osceola Medical Center</t>
  </si>
  <si>
    <t>Theda Care Medical Center - New London</t>
  </si>
  <si>
    <t>Western Wis. Health</t>
  </si>
  <si>
    <t>Aspirus Merrill Hospital</t>
  </si>
  <si>
    <t>Aspirus Stanley Hospital</t>
  </si>
  <si>
    <t>Aspirus Tomahawk Hospital</t>
  </si>
  <si>
    <t>Essentia Health St Mary's Hospital - Superior</t>
  </si>
  <si>
    <t>Lafayette Hospital &amp; Clinics</t>
  </si>
  <si>
    <t>Marshfield Med. Ctr. - Neillsville</t>
  </si>
  <si>
    <t>Mayo Clinic Health System-Northland</t>
  </si>
  <si>
    <t>Mayo Clinic Health System-Red Cedar</t>
  </si>
  <si>
    <t>SFY 2026 Rural Critical Care Supplement (CCS) Calculation</t>
  </si>
  <si>
    <t>SFY 2024 Medicaid Charges</t>
  </si>
  <si>
    <t>FY 2024 Total Hospital Charges</t>
  </si>
  <si>
    <t>RY 2025 FFS Medicaid Inpatient Base Payments</t>
  </si>
  <si>
    <t>SFY 2026 Rural Critical Care Supplement Payment</t>
  </si>
  <si>
    <t>SFY 2026 FMAP</t>
  </si>
  <si>
    <t>SFY 2026 CCS Funding</t>
  </si>
  <si>
    <t>SFY 2026 CCS Payments</t>
  </si>
  <si>
    <t>SFY 2026 CCS 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</si>
</sst>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&quot;$&quot;#,##0"/>
    <numFmt numFmtId="167" formatCode="_(* #,##0.0000_);_(* \(#,##0.0000\);_(* &quot;-&quot;??_);_(@_)"/>
    <numFmt numFmtId="168" formatCode="_(* #,##0.000000_);_(* \(#,##0.000000\);_(* &quot;-&quot;??_);_(@_)"/>
    <numFmt numFmtId="169" formatCode="0.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Courier"/>
      <family val="3"/>
    </font>
    <font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1E3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0" applyNumberFormat="0" applyAlignment="0" applyProtection="0"/>
    <xf numFmtId="0" fontId="15" fillId="6" borderId="11" applyNumberFormat="0" applyAlignment="0" applyProtection="0"/>
    <xf numFmtId="0" fontId="16" fillId="6" borderId="10" applyNumberFormat="0" applyAlignment="0" applyProtection="0"/>
    <xf numFmtId="0" fontId="17" fillId="0" borderId="12" applyNumberFormat="0" applyFill="0" applyAlignment="0" applyProtection="0"/>
    <xf numFmtId="0" fontId="18" fillId="7" borderId="13" applyNumberFormat="0" applyAlignment="0" applyProtection="0"/>
    <xf numFmtId="0" fontId="19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6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44" fontId="3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4" fillId="0" borderId="0"/>
  </cellStyleXfs>
  <cellXfs count="72">
    <xf numFmtId="0" fontId="0" fillId="0" borderId="0" xfId="0"/>
    <xf numFmtId="0" fontId="2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 wrapText="1"/>
    </xf>
    <xf numFmtId="164" fontId="4" fillId="0" borderId="0" xfId="3" applyNumberFormat="1" applyFont="1"/>
    <xf numFmtId="0" fontId="25" fillId="0" borderId="0" xfId="0" applyFont="1"/>
    <xf numFmtId="0" fontId="28" fillId="0" borderId="0" xfId="0" applyFont="1"/>
    <xf numFmtId="166" fontId="1" fillId="0" borderId="0" xfId="0" applyNumberFormat="1" applyFont="1"/>
    <xf numFmtId="164" fontId="25" fillId="0" borderId="0" xfId="3" applyNumberFormat="1" applyFont="1" applyFill="1" applyBorder="1"/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left" indent="6"/>
    </xf>
    <xf numFmtId="164" fontId="1" fillId="0" borderId="0" xfId="3" applyNumberFormat="1" applyFont="1"/>
    <xf numFmtId="164" fontId="25" fillId="0" borderId="0" xfId="3" applyNumberFormat="1" applyFont="1"/>
    <xf numFmtId="166" fontId="25" fillId="0" borderId="0" xfId="0" applyNumberFormat="1" applyFont="1"/>
    <xf numFmtId="0" fontId="25" fillId="0" borderId="0" xfId="0" applyFont="1" applyAlignment="1">
      <alignment horizontal="left"/>
    </xf>
    <xf numFmtId="0" fontId="28" fillId="35" borderId="2" xfId="0" applyFont="1" applyFill="1" applyBorder="1"/>
    <xf numFmtId="0" fontId="28" fillId="35" borderId="2" xfId="0" applyFont="1" applyFill="1" applyBorder="1" applyAlignment="1">
      <alignment horizontal="right" wrapText="1"/>
    </xf>
    <xf numFmtId="164" fontId="28" fillId="35" borderId="2" xfId="3" applyNumberFormat="1" applyFont="1" applyFill="1" applyBorder="1" applyAlignment="1">
      <alignment horizontal="right"/>
    </xf>
    <xf numFmtId="166" fontId="28" fillId="35" borderId="2" xfId="2" applyNumberFormat="1" applyFont="1" applyFill="1" applyBorder="1" applyAlignment="1">
      <alignment horizontal="right"/>
    </xf>
    <xf numFmtId="166" fontId="4" fillId="0" borderId="0" xfId="2" quotePrefix="1" applyNumberFormat="1" applyFont="1" applyFill="1" applyBorder="1"/>
    <xf numFmtId="166" fontId="28" fillId="35" borderId="2" xfId="1" applyNumberFormat="1" applyFont="1" applyFill="1" applyBorder="1" applyAlignment="1">
      <alignment horizontal="right"/>
    </xf>
    <xf numFmtId="166" fontId="3" fillId="0" borderId="0" xfId="0" applyNumberFormat="1" applyFont="1"/>
    <xf numFmtId="0" fontId="5" fillId="33" borderId="1" xfId="0" applyFont="1" applyFill="1" applyBorder="1" applyAlignment="1">
      <alignment horizontal="center" vertical="top" wrapText="1"/>
    </xf>
    <xf numFmtId="0" fontId="5" fillId="33" borderId="2" xfId="0" applyFont="1" applyFill="1" applyBorder="1" applyAlignment="1">
      <alignment horizontal="center" vertical="top" wrapText="1"/>
    </xf>
    <xf numFmtId="0" fontId="5" fillId="33" borderId="2" xfId="0" applyFont="1" applyFill="1" applyBorder="1" applyAlignment="1">
      <alignment horizontal="center" vertical="top"/>
    </xf>
    <xf numFmtId="166" fontId="5" fillId="33" borderId="2" xfId="0" applyNumberFormat="1" applyFont="1" applyFill="1" applyBorder="1" applyAlignment="1">
      <alignment horizontal="center" vertical="top" wrapText="1"/>
    </xf>
    <xf numFmtId="164" fontId="5" fillId="33" borderId="2" xfId="3" applyNumberFormat="1" applyFont="1" applyFill="1" applyBorder="1" applyAlignment="1">
      <alignment horizontal="center" vertical="top" wrapText="1"/>
    </xf>
    <xf numFmtId="166" fontId="5" fillId="33" borderId="3" xfId="0" applyNumberFormat="1" applyFont="1" applyFill="1" applyBorder="1" applyAlignment="1">
      <alignment horizontal="center" vertical="top" wrapText="1"/>
    </xf>
    <xf numFmtId="0" fontId="5" fillId="33" borderId="3" xfId="0" applyFont="1" applyFill="1" applyBorder="1" applyAlignment="1">
      <alignment horizontal="center" vertical="top"/>
    </xf>
    <xf numFmtId="0" fontId="25" fillId="0" borderId="5" xfId="0" applyFont="1" applyBorder="1" applyAlignment="1">
      <alignment horizontal="left"/>
    </xf>
    <xf numFmtId="164" fontId="25" fillId="0" borderId="0" xfId="3" applyNumberFormat="1" applyFont="1" applyFill="1"/>
    <xf numFmtId="168" fontId="25" fillId="0" borderId="0" xfId="1" applyNumberFormat="1" applyFont="1"/>
    <xf numFmtId="166" fontId="1" fillId="0" borderId="0" xfId="2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6" fontId="25" fillId="0" borderId="0" xfId="2" applyNumberFormat="1" applyFont="1" applyAlignment="1">
      <alignment horizontal="right"/>
    </xf>
    <xf numFmtId="166" fontId="25" fillId="0" borderId="0" xfId="2" applyNumberFormat="1" applyFont="1" applyFill="1" applyAlignment="1">
      <alignment horizontal="right"/>
    </xf>
    <xf numFmtId="0" fontId="29" fillId="0" borderId="3" xfId="0" applyFont="1" applyBorder="1" applyAlignment="1">
      <alignment horizontal="left" vertical="center"/>
    </xf>
    <xf numFmtId="168" fontId="1" fillId="0" borderId="0" xfId="1" applyNumberFormat="1" applyFont="1"/>
    <xf numFmtId="168" fontId="5" fillId="0" borderId="1" xfId="1" applyNumberFormat="1" applyFont="1" applyFill="1" applyBorder="1" applyAlignment="1">
      <alignment horizontal="left" vertical="center"/>
    </xf>
    <xf numFmtId="168" fontId="1" fillId="0" borderId="0" xfId="1" applyNumberFormat="1" applyFont="1" applyAlignment="1"/>
    <xf numFmtId="168" fontId="1" fillId="0" borderId="0" xfId="1" applyNumberFormat="1" applyFont="1" applyFill="1"/>
    <xf numFmtId="168" fontId="4" fillId="0" borderId="0" xfId="1" applyNumberFormat="1" applyFont="1"/>
    <xf numFmtId="166" fontId="4" fillId="0" borderId="5" xfId="2" quotePrefix="1" applyNumberFormat="1" applyFont="1" applyFill="1" applyBorder="1"/>
    <xf numFmtId="0" fontId="25" fillId="0" borderId="0" xfId="0" quotePrefix="1" applyFont="1" applyAlignment="1">
      <alignment horizontal="center"/>
    </xf>
    <xf numFmtId="0" fontId="25" fillId="0" borderId="0" xfId="0" quotePrefix="1" applyFont="1" applyAlignment="1">
      <alignment horizontal="left"/>
    </xf>
    <xf numFmtId="0" fontId="25" fillId="0" borderId="5" xfId="0" quotePrefix="1" applyFont="1" applyBorder="1" applyAlignment="1">
      <alignment horizontal="left"/>
    </xf>
    <xf numFmtId="167" fontId="4" fillId="0" borderId="6" xfId="1" applyNumberFormat="1" applyFont="1" applyFill="1" applyBorder="1"/>
    <xf numFmtId="0" fontId="32" fillId="0" borderId="0" xfId="0" applyFont="1" applyAlignment="1">
      <alignment vertical="center"/>
    </xf>
    <xf numFmtId="165" fontId="1" fillId="0" borderId="0" xfId="2" applyNumberFormat="1" applyFont="1" applyFill="1"/>
    <xf numFmtId="0" fontId="24" fillId="0" borderId="0" xfId="0" applyFont="1" applyAlignment="1">
      <alignment vertical="top"/>
    </xf>
    <xf numFmtId="44" fontId="0" fillId="0" borderId="0" xfId="2" applyFont="1"/>
    <xf numFmtId="0" fontId="27" fillId="34" borderId="1" xfId="0" applyFont="1" applyFill="1" applyBorder="1" applyAlignment="1">
      <alignment horizontal="center" wrapText="1"/>
    </xf>
    <xf numFmtId="0" fontId="27" fillId="34" borderId="2" xfId="0" applyFont="1" applyFill="1" applyBorder="1" applyAlignment="1">
      <alignment horizontal="center" wrapText="1"/>
    </xf>
    <xf numFmtId="0" fontId="27" fillId="34" borderId="2" xfId="0" applyFont="1" applyFill="1" applyBorder="1" applyAlignment="1">
      <alignment horizontal="center"/>
    </xf>
    <xf numFmtId="166" fontId="27" fillId="34" borderId="2" xfId="0" applyNumberFormat="1" applyFont="1" applyFill="1" applyBorder="1" applyAlignment="1">
      <alignment horizontal="center" wrapText="1"/>
    </xf>
    <xf numFmtId="0" fontId="27" fillId="34" borderId="3" xfId="0" applyFont="1" applyFill="1" applyBorder="1" applyAlignment="1">
      <alignment horizontal="center" wrapText="1"/>
    </xf>
    <xf numFmtId="0" fontId="30" fillId="0" borderId="0" xfId="0" applyFont="1" applyAlignment="1">
      <alignment horizontal="left"/>
    </xf>
    <xf numFmtId="164" fontId="27" fillId="34" borderId="2" xfId="3" applyNumberFormat="1" applyFont="1" applyFill="1" applyBorder="1" applyAlignment="1">
      <alignment horizontal="center" wrapText="1"/>
    </xf>
    <xf numFmtId="166" fontId="27" fillId="34" borderId="3" xfId="0" applyNumberFormat="1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68" fontId="1" fillId="0" borderId="0" xfId="1" applyNumberFormat="1" applyFont="1" applyFill="1" applyBorder="1"/>
    <xf numFmtId="166" fontId="1" fillId="0" borderId="0" xfId="2" applyNumberFormat="1" applyFont="1" applyFill="1" applyBorder="1" applyAlignment="1">
      <alignment horizontal="right"/>
    </xf>
    <xf numFmtId="164" fontId="4" fillId="0" borderId="6" xfId="3" applyNumberFormat="1" applyFont="1" applyFill="1" applyBorder="1" applyAlignment="1"/>
    <xf numFmtId="43" fontId="4" fillId="0" borderId="6" xfId="1" applyFont="1" applyFill="1" applyBorder="1"/>
    <xf numFmtId="165" fontId="4" fillId="0" borderId="6" xfId="2" applyNumberFormat="1" applyFont="1" applyFill="1" applyBorder="1"/>
    <xf numFmtId="0" fontId="4" fillId="0" borderId="4" xfId="0" applyFont="1" applyBorder="1" applyAlignment="1">
      <alignment horizontal="center"/>
    </xf>
    <xf numFmtId="0" fontId="5" fillId="35" borderId="1" xfId="0" applyFont="1" applyFill="1" applyBorder="1"/>
    <xf numFmtId="166" fontId="4" fillId="0" borderId="6" xfId="6" applyNumberFormat="1" applyBorder="1" applyAlignment="1">
      <alignment horizontal="right"/>
    </xf>
    <xf numFmtId="166" fontId="4" fillId="0" borderId="6" xfId="6" applyNumberFormat="1" applyBorder="1" applyAlignment="1">
      <alignment horizontal="right" vertical="center"/>
    </xf>
    <xf numFmtId="166" fontId="28" fillId="35" borderId="3" xfId="2" applyNumberFormat="1" applyFont="1" applyFill="1" applyBorder="1" applyAlignment="1">
      <alignment horizontal="right"/>
    </xf>
    <xf numFmtId="169" fontId="25" fillId="0" borderId="0" xfId="3" applyNumberFormat="1" applyFont="1" applyFill="1" applyBorder="1"/>
  </cellXfs>
  <cellStyles count="6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4" xr:uid="{00000000-0005-0000-0000-00001C000000}"/>
    <cellStyle name="Comma 2 2" xfId="63" xr:uid="{00000000-0005-0000-0000-00001D000000}"/>
    <cellStyle name="Comma 3" xfId="53" xr:uid="{00000000-0005-0000-0000-00001E000000}"/>
    <cellStyle name="Comma 3 2" xfId="54" xr:uid="{00000000-0005-0000-0000-00001F000000}"/>
    <cellStyle name="Comma 3 3" xfId="58" xr:uid="{00000000-0005-0000-0000-000020000000}"/>
    <cellStyle name="Comma 6" xfId="60" xr:uid="{00000000-0005-0000-0000-000021000000}"/>
    <cellStyle name="Currency" xfId="2" builtinId="4"/>
    <cellStyle name="Currency 2" xfId="62" xr:uid="{00000000-0005-0000-0000-000023000000}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65" xr:uid="{00000000-0005-0000-0000-00002F000000}"/>
    <cellStyle name="Normal 13" xfId="59" xr:uid="{00000000-0005-0000-0000-000030000000}"/>
    <cellStyle name="Normal 2" xfId="10" xr:uid="{00000000-0005-0000-0000-000031000000}"/>
    <cellStyle name="Normal 2 2" xfId="61" xr:uid="{00000000-0005-0000-0000-000032000000}"/>
    <cellStyle name="Normal 2 2 2" xfId="55" xr:uid="{00000000-0005-0000-0000-000033000000}"/>
    <cellStyle name="Normal 2 3" xfId="64" xr:uid="{00000000-0005-0000-0000-000034000000}"/>
    <cellStyle name="Normal 3" xfId="52" xr:uid="{00000000-0005-0000-0000-000035000000}"/>
    <cellStyle name="Normal 4" xfId="6" xr:uid="{00000000-0005-0000-0000-000036000000}"/>
    <cellStyle name="Normal 5" xfId="8" xr:uid="{00000000-0005-0000-0000-000037000000}"/>
    <cellStyle name="Normal 5 2" xfId="56" xr:uid="{00000000-0005-0000-0000-000038000000}"/>
    <cellStyle name="Normal 6" xfId="9" xr:uid="{00000000-0005-0000-0000-000039000000}"/>
    <cellStyle name="Note" xfId="25" builtinId="10" customBuiltin="1"/>
    <cellStyle name="Output" xfId="20" builtinId="21" customBuiltin="1"/>
    <cellStyle name="Percent" xfId="3" builtinId="5"/>
    <cellStyle name="Percent 2" xfId="5" xr:uid="{00000000-0005-0000-0000-00003D000000}"/>
    <cellStyle name="Percent 3" xfId="7" xr:uid="{00000000-0005-0000-0000-00003E000000}"/>
    <cellStyle name="Percent 3 2" xfId="57" xr:uid="{00000000-0005-0000-0000-00003F000000}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colors>
    <mruColors>
      <color rgb="FF0081E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tabSelected="1" topLeftCell="A2" workbookViewId="0">
      <selection activeCell="A2" sqref="A2"/>
    </sheetView>
  </sheetViews>
  <sheetFormatPr defaultColWidth="8.88671875" defaultRowHeight="13.8" x14ac:dyDescent="0.25"/>
  <cols>
    <col min="1" max="1" width="2.6640625" style="3" customWidth="1"/>
    <col min="2" max="3" width="12.109375" style="3" customWidth="1"/>
    <col min="4" max="4" width="7" style="3" customWidth="1"/>
    <col min="5" max="5" width="55.5546875" style="3" bestFit="1" customWidth="1"/>
    <col min="6" max="6" width="15.6640625" style="3" bestFit="1" customWidth="1"/>
    <col min="7" max="7" width="16.109375" style="8" customWidth="1"/>
    <col min="8" max="8" width="17.109375" style="8" bestFit="1" customWidth="1"/>
    <col min="9" max="10" width="10.88671875" style="12" customWidth="1"/>
    <col min="11" max="11" width="27.109375" style="38" bestFit="1" customWidth="1"/>
    <col min="12" max="12" width="14.33203125" style="8" bestFit="1" customWidth="1"/>
    <col min="13" max="13" width="17.44140625" style="8" customWidth="1"/>
    <col min="14" max="15" width="16.109375" style="8" customWidth="1"/>
    <col min="16" max="16" width="16" style="33" customWidth="1"/>
    <col min="17" max="19" width="14.6640625" style="33" customWidth="1"/>
    <col min="20" max="20" width="112.6640625" style="8" bestFit="1" customWidth="1"/>
    <col min="21" max="16384" width="8.88671875" style="3"/>
  </cols>
  <sheetData>
    <row r="1" spans="1:20" x14ac:dyDescent="0.25">
      <c r="A1" s="6"/>
      <c r="B1" s="6"/>
      <c r="I1" s="61"/>
      <c r="J1" s="61"/>
      <c r="K1" s="8"/>
      <c r="O1" s="62"/>
      <c r="P1" s="62"/>
      <c r="Q1" s="62"/>
      <c r="R1" s="62"/>
      <c r="S1" s="8"/>
      <c r="T1" s="3"/>
    </row>
    <row r="2" spans="1:20" x14ac:dyDescent="0.25">
      <c r="C2" s="4"/>
      <c r="G2" s="14"/>
      <c r="J2" s="39" t="s">
        <v>47</v>
      </c>
      <c r="K2" s="37"/>
      <c r="L2" s="63">
        <v>0.06</v>
      </c>
      <c r="O2" s="33"/>
      <c r="S2" s="8"/>
      <c r="T2" s="3"/>
    </row>
    <row r="3" spans="1:20" ht="17.399999999999999" x14ac:dyDescent="0.3">
      <c r="B3" s="57" t="s">
        <v>50</v>
      </c>
      <c r="G3" s="14"/>
      <c r="J3" s="39" t="s">
        <v>48</v>
      </c>
      <c r="K3" s="37"/>
      <c r="L3" s="64">
        <v>0.75</v>
      </c>
      <c r="O3" s="33"/>
      <c r="S3" s="8"/>
      <c r="T3" s="3"/>
    </row>
    <row r="4" spans="1:20" ht="17.399999999999999" x14ac:dyDescent="0.3">
      <c r="B4" s="57" t="s">
        <v>52</v>
      </c>
      <c r="J4" s="39" t="s">
        <v>63</v>
      </c>
      <c r="K4" s="37"/>
      <c r="L4" s="47">
        <v>2.3494515726536429</v>
      </c>
      <c r="O4" s="33"/>
      <c r="S4" s="8"/>
      <c r="T4" s="3"/>
    </row>
    <row r="5" spans="1:20" ht="17.399999999999999" x14ac:dyDescent="0.3">
      <c r="B5" s="57" t="s">
        <v>51</v>
      </c>
      <c r="J5" s="39" t="s">
        <v>53</v>
      </c>
      <c r="K5" s="37"/>
      <c r="L5" s="65">
        <v>4500000</v>
      </c>
      <c r="O5" s="33"/>
      <c r="S5" s="8"/>
      <c r="T5" s="3"/>
    </row>
    <row r="6" spans="1:20" ht="17.399999999999999" x14ac:dyDescent="0.3">
      <c r="B6" s="57" t="s">
        <v>93</v>
      </c>
      <c r="J6" s="39" t="s">
        <v>98</v>
      </c>
      <c r="K6" s="37"/>
      <c r="L6" s="47">
        <v>0.60680000000000001</v>
      </c>
      <c r="O6" s="33"/>
      <c r="S6" s="8"/>
      <c r="T6" s="3"/>
    </row>
    <row r="7" spans="1:20" ht="18" customHeight="1" x14ac:dyDescent="0.3">
      <c r="B7" s="11"/>
      <c r="J7" s="39" t="s">
        <v>99</v>
      </c>
      <c r="K7" s="37"/>
      <c r="L7" s="68">
        <v>11444557.477110885</v>
      </c>
      <c r="O7" s="33"/>
      <c r="S7" s="8"/>
      <c r="T7" s="3"/>
    </row>
    <row r="8" spans="1:20" ht="19.5" customHeight="1" x14ac:dyDescent="0.4">
      <c r="B8" s="1"/>
      <c r="G8" s="51"/>
      <c r="J8" s="39" t="s">
        <v>100</v>
      </c>
      <c r="K8" s="37"/>
      <c r="L8" s="68">
        <v>11444557</v>
      </c>
      <c r="O8" s="33"/>
      <c r="S8" s="8"/>
      <c r="T8" s="3"/>
    </row>
    <row r="9" spans="1:20" ht="18" customHeight="1" x14ac:dyDescent="0.4">
      <c r="B9" s="1"/>
      <c r="J9" s="39" t="s">
        <v>101</v>
      </c>
      <c r="K9" s="37"/>
      <c r="L9" s="69">
        <v>0.47711088508367538</v>
      </c>
      <c r="O9" s="33"/>
      <c r="S9" s="8"/>
      <c r="T9" s="3"/>
    </row>
    <row r="10" spans="1:20" ht="18" customHeight="1" x14ac:dyDescent="0.25">
      <c r="G10" s="3"/>
      <c r="H10" s="3"/>
      <c r="I10" s="40"/>
      <c r="J10" s="40"/>
      <c r="K10" s="3"/>
      <c r="L10" s="3"/>
      <c r="O10" s="34"/>
      <c r="P10" s="34"/>
      <c r="Q10" s="34"/>
      <c r="R10" s="34"/>
      <c r="S10" s="8"/>
      <c r="T10" s="3"/>
    </row>
    <row r="11" spans="1:20" ht="79.2" customHeight="1" x14ac:dyDescent="0.25">
      <c r="A11" s="6"/>
      <c r="B11" s="52" t="s">
        <v>0</v>
      </c>
      <c r="C11" s="53" t="s">
        <v>54</v>
      </c>
      <c r="D11" s="53" t="s">
        <v>44</v>
      </c>
      <c r="E11" s="54" t="s">
        <v>46</v>
      </c>
      <c r="F11" s="56" t="s">
        <v>1</v>
      </c>
      <c r="G11" s="55" t="s">
        <v>94</v>
      </c>
      <c r="H11" s="55" t="s">
        <v>95</v>
      </c>
      <c r="I11" s="58" t="s">
        <v>59</v>
      </c>
      <c r="J11" s="58" t="s">
        <v>64</v>
      </c>
      <c r="K11" s="55" t="s">
        <v>96</v>
      </c>
      <c r="L11" s="59" t="s">
        <v>97</v>
      </c>
      <c r="M11" s="3"/>
      <c r="N11" s="3"/>
      <c r="O11" s="3"/>
      <c r="P11" s="3"/>
      <c r="Q11" s="3"/>
      <c r="R11" s="3"/>
      <c r="S11" s="3"/>
      <c r="T11" s="3"/>
    </row>
    <row r="12" spans="1:20" s="50" customFormat="1" x14ac:dyDescent="0.3">
      <c r="A12" s="60"/>
      <c r="B12" s="23"/>
      <c r="C12" s="24"/>
      <c r="D12" s="24"/>
      <c r="E12" s="25"/>
      <c r="F12" s="29"/>
      <c r="G12" s="26"/>
      <c r="H12" s="26"/>
      <c r="I12" s="27"/>
      <c r="J12" s="27"/>
      <c r="K12" s="26"/>
      <c r="L12" s="28"/>
    </row>
    <row r="13" spans="1:20" x14ac:dyDescent="0.25">
      <c r="A13" s="10"/>
      <c r="B13" s="66">
        <v>11015900</v>
      </c>
      <c r="C13" s="10">
        <v>1841278637</v>
      </c>
      <c r="D13" s="44">
        <v>127</v>
      </c>
      <c r="E13" s="15" t="s">
        <v>72</v>
      </c>
      <c r="F13" s="30" t="s">
        <v>73</v>
      </c>
      <c r="G13" s="20">
        <v>5946167.6700000018</v>
      </c>
      <c r="H13" s="20">
        <v>68163113</v>
      </c>
      <c r="I13" s="9">
        <v>8.6999999999999994E-2</v>
      </c>
      <c r="J13" s="71">
        <v>2.3697015726536428</v>
      </c>
      <c r="K13" s="20">
        <v>25882.6826</v>
      </c>
      <c r="L13" s="43">
        <v>35452</v>
      </c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66">
        <v>11024600</v>
      </c>
      <c r="C14" s="44">
        <v>1356373302</v>
      </c>
      <c r="D14" s="44">
        <v>306</v>
      </c>
      <c r="E14" s="45" t="s">
        <v>74</v>
      </c>
      <c r="F14" s="46" t="s">
        <v>75</v>
      </c>
      <c r="G14" s="20">
        <v>5117150.6899999892</v>
      </c>
      <c r="H14" s="20">
        <v>59016468</v>
      </c>
      <c r="I14" s="9">
        <v>8.6999999999999994E-2</v>
      </c>
      <c r="J14" s="71">
        <v>2.3697015726536428</v>
      </c>
      <c r="K14" s="20">
        <v>12537.446027999998</v>
      </c>
      <c r="L14" s="43">
        <v>17173</v>
      </c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66">
        <v>11018600</v>
      </c>
      <c r="C15" s="44">
        <v>1013995521</v>
      </c>
      <c r="D15" s="44">
        <v>142</v>
      </c>
      <c r="E15" s="45" t="s">
        <v>76</v>
      </c>
      <c r="F15" s="46" t="s">
        <v>77</v>
      </c>
      <c r="G15" s="20">
        <v>13823939.22000004</v>
      </c>
      <c r="H15" s="20">
        <v>127334593</v>
      </c>
      <c r="I15" s="9">
        <v>0.109</v>
      </c>
      <c r="J15" s="71">
        <v>2.386201572653643</v>
      </c>
      <c r="K15" s="20">
        <v>491659.48850464646</v>
      </c>
      <c r="L15" s="43">
        <v>681539</v>
      </c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66">
        <v>11015300</v>
      </c>
      <c r="C16" s="44">
        <v>1376541748</v>
      </c>
      <c r="D16" s="44">
        <v>19</v>
      </c>
      <c r="E16" s="45" t="s">
        <v>2</v>
      </c>
      <c r="F16" s="46" t="s">
        <v>3</v>
      </c>
      <c r="G16" s="20">
        <v>4346011.6199999992</v>
      </c>
      <c r="H16" s="20">
        <v>55890325</v>
      </c>
      <c r="I16" s="9">
        <v>7.8E-2</v>
      </c>
      <c r="J16" s="71">
        <v>2.362951572653643</v>
      </c>
      <c r="K16" s="20">
        <v>53295.584804037884</v>
      </c>
      <c r="L16" s="43">
        <v>72639</v>
      </c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66">
        <v>11018900</v>
      </c>
      <c r="C17" s="44">
        <v>1346204385</v>
      </c>
      <c r="D17" s="44">
        <v>28</v>
      </c>
      <c r="E17" s="45" t="s">
        <v>55</v>
      </c>
      <c r="F17" s="46" t="s">
        <v>4</v>
      </c>
      <c r="G17" s="20">
        <v>4300863.5100000026</v>
      </c>
      <c r="H17" s="20">
        <v>45669966</v>
      </c>
      <c r="I17" s="9">
        <v>9.4E-2</v>
      </c>
      <c r="J17" s="71">
        <v>2.374951572653643</v>
      </c>
      <c r="K17" s="20">
        <v>122933.31505050948</v>
      </c>
      <c r="L17" s="43">
        <v>169027</v>
      </c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66">
        <v>11006400</v>
      </c>
      <c r="C18" s="44">
        <v>1619079597</v>
      </c>
      <c r="D18" s="44">
        <v>71</v>
      </c>
      <c r="E18" s="45" t="s">
        <v>8</v>
      </c>
      <c r="F18" s="46" t="s">
        <v>9</v>
      </c>
      <c r="G18" s="20">
        <v>20107931.789999969</v>
      </c>
      <c r="H18" s="20">
        <v>157684702</v>
      </c>
      <c r="I18" s="9">
        <v>0.128</v>
      </c>
      <c r="J18" s="71">
        <v>2.4004515726536431</v>
      </c>
      <c r="K18" s="20">
        <v>250277.44629993211</v>
      </c>
      <c r="L18" s="43">
        <v>350501</v>
      </c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66">
        <v>11016600</v>
      </c>
      <c r="C19" s="44">
        <v>1225191687</v>
      </c>
      <c r="D19" s="44">
        <v>38</v>
      </c>
      <c r="E19" s="45" t="s">
        <v>11</v>
      </c>
      <c r="F19" s="46" t="s">
        <v>12</v>
      </c>
      <c r="G19" s="20">
        <v>5608318.9699999969</v>
      </c>
      <c r="H19" s="20">
        <v>36870264</v>
      </c>
      <c r="I19" s="9">
        <v>0.152</v>
      </c>
      <c r="J19" s="71">
        <v>2.4184515726536429</v>
      </c>
      <c r="K19" s="20">
        <v>75965.581977849128</v>
      </c>
      <c r="L19" s="43">
        <v>107753</v>
      </c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66">
        <v>11011600</v>
      </c>
      <c r="C20" s="44">
        <v>1831243757</v>
      </c>
      <c r="D20" s="44">
        <v>24</v>
      </c>
      <c r="E20" s="45" t="s">
        <v>13</v>
      </c>
      <c r="F20" s="46" t="s">
        <v>14</v>
      </c>
      <c r="G20" s="20">
        <v>4539456.5900000026</v>
      </c>
      <c r="H20" s="20">
        <v>53011350</v>
      </c>
      <c r="I20" s="9">
        <v>8.5999999999999993E-2</v>
      </c>
      <c r="J20" s="71">
        <v>2.3689515726536428</v>
      </c>
      <c r="K20" s="20">
        <v>223332.23748397004</v>
      </c>
      <c r="L20" s="43">
        <v>305731</v>
      </c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66">
        <v>11012000</v>
      </c>
      <c r="C21" s="44">
        <v>1710939533</v>
      </c>
      <c r="D21" s="44">
        <v>37</v>
      </c>
      <c r="E21" s="45" t="s">
        <v>78</v>
      </c>
      <c r="F21" s="46" t="s">
        <v>18</v>
      </c>
      <c r="G21" s="20">
        <v>6169453.9099999974</v>
      </c>
      <c r="H21" s="20">
        <v>41528918</v>
      </c>
      <c r="I21" s="9">
        <v>0.14899999999999999</v>
      </c>
      <c r="J21" s="71">
        <v>2.4162015726536428</v>
      </c>
      <c r="K21" s="20">
        <v>104024.62379955608</v>
      </c>
      <c r="L21" s="43">
        <v>147320</v>
      </c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66">
        <v>11014100</v>
      </c>
      <c r="C22" s="44">
        <v>1851477913</v>
      </c>
      <c r="D22" s="44">
        <v>101</v>
      </c>
      <c r="E22" s="45" t="s">
        <v>79</v>
      </c>
      <c r="F22" s="46" t="s">
        <v>35</v>
      </c>
      <c r="G22" s="20">
        <v>11633422.36000002</v>
      </c>
      <c r="H22" s="20">
        <v>67884289</v>
      </c>
      <c r="I22" s="9">
        <v>0.17100000000000001</v>
      </c>
      <c r="J22" s="71">
        <v>2.432701572653643</v>
      </c>
      <c r="K22" s="20">
        <v>67133.003103653478</v>
      </c>
      <c r="L22" s="43">
        <v>96182</v>
      </c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66">
        <v>11020700</v>
      </c>
      <c r="C23" s="44">
        <v>1568438125</v>
      </c>
      <c r="D23" s="44">
        <v>179</v>
      </c>
      <c r="E23" s="45" t="s">
        <v>19</v>
      </c>
      <c r="F23" s="46" t="s">
        <v>20</v>
      </c>
      <c r="G23" s="20">
        <v>1891297.9299999983</v>
      </c>
      <c r="H23" s="20">
        <v>14215667</v>
      </c>
      <c r="I23" s="9">
        <v>0.13300000000000001</v>
      </c>
      <c r="J23" s="71">
        <v>2.4042015726536428</v>
      </c>
      <c r="K23" s="20">
        <v>45927.948514830729</v>
      </c>
      <c r="L23" s="43">
        <v>64492</v>
      </c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66">
        <v>100083361</v>
      </c>
      <c r="C24" s="44">
        <v>1952890873</v>
      </c>
      <c r="D24" s="44">
        <v>58</v>
      </c>
      <c r="E24" s="45" t="s">
        <v>80</v>
      </c>
      <c r="F24" s="46" t="s">
        <v>22</v>
      </c>
      <c r="G24" s="20">
        <v>8217134.2999999719</v>
      </c>
      <c r="H24" s="20">
        <v>53955985</v>
      </c>
      <c r="I24" s="9">
        <v>0.152</v>
      </c>
      <c r="J24" s="71">
        <v>2.4184515726536429</v>
      </c>
      <c r="K24" s="20">
        <v>85550.637948923089</v>
      </c>
      <c r="L24" s="43">
        <v>121349</v>
      </c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66">
        <v>11016700</v>
      </c>
      <c r="C25" s="44">
        <v>1700963048</v>
      </c>
      <c r="D25" s="44">
        <v>106</v>
      </c>
      <c r="E25" s="45" t="s">
        <v>81</v>
      </c>
      <c r="F25" s="46" t="s">
        <v>15</v>
      </c>
      <c r="G25" s="20">
        <v>6359387.0699999873</v>
      </c>
      <c r="H25" s="20">
        <v>64454319</v>
      </c>
      <c r="I25" s="9">
        <v>9.9000000000000005E-2</v>
      </c>
      <c r="J25" s="71">
        <v>2.3787015726536431</v>
      </c>
      <c r="K25" s="20">
        <v>75792.849000000002</v>
      </c>
      <c r="L25" s="43">
        <v>104496</v>
      </c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66">
        <v>11018800</v>
      </c>
      <c r="C26" s="44">
        <v>1467560227</v>
      </c>
      <c r="D26" s="44">
        <v>102</v>
      </c>
      <c r="E26" s="45" t="s">
        <v>82</v>
      </c>
      <c r="F26" s="46" t="s">
        <v>21</v>
      </c>
      <c r="G26" s="20">
        <v>6715117.9699999932</v>
      </c>
      <c r="H26" s="20">
        <v>80065442</v>
      </c>
      <c r="I26" s="9">
        <v>8.4000000000000005E-2</v>
      </c>
      <c r="J26" s="71">
        <v>2.3674515726536427</v>
      </c>
      <c r="K26" s="20">
        <v>161456.28348508629</v>
      </c>
      <c r="L26" s="43">
        <v>220784</v>
      </c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66">
        <v>11006800</v>
      </c>
      <c r="C27" s="44">
        <v>1285691725</v>
      </c>
      <c r="D27" s="44">
        <v>122</v>
      </c>
      <c r="E27" s="45" t="s">
        <v>28</v>
      </c>
      <c r="F27" s="46" t="s">
        <v>29</v>
      </c>
      <c r="G27" s="20">
        <v>5607421.5699999956</v>
      </c>
      <c r="H27" s="20">
        <v>81463048</v>
      </c>
      <c r="I27" s="9">
        <v>6.9000000000000006E-2</v>
      </c>
      <c r="J27" s="71">
        <v>2.3562015726536427</v>
      </c>
      <c r="K27" s="20">
        <v>155379.59902262408</v>
      </c>
      <c r="L27" s="43">
        <v>210726</v>
      </c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66">
        <v>11000600</v>
      </c>
      <c r="C28" s="44">
        <v>1831279793</v>
      </c>
      <c r="D28" s="44">
        <v>108</v>
      </c>
      <c r="E28" s="45" t="s">
        <v>31</v>
      </c>
      <c r="F28" s="46" t="s">
        <v>32</v>
      </c>
      <c r="G28" s="20">
        <v>17313895.459999952</v>
      </c>
      <c r="H28" s="20">
        <v>168649757</v>
      </c>
      <c r="I28" s="9">
        <v>0.10299999999999999</v>
      </c>
      <c r="J28" s="71">
        <v>2.3817015726536428</v>
      </c>
      <c r="K28" s="20">
        <v>471407.94195550377</v>
      </c>
      <c r="L28" s="43">
        <v>651345</v>
      </c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66">
        <v>11010000</v>
      </c>
      <c r="C29" s="44">
        <v>1518982628</v>
      </c>
      <c r="D29" s="44">
        <v>128</v>
      </c>
      <c r="E29" s="45" t="s">
        <v>33</v>
      </c>
      <c r="F29" s="46" t="s">
        <v>34</v>
      </c>
      <c r="G29" s="20">
        <v>8299300.3000000007</v>
      </c>
      <c r="H29" s="20">
        <v>61862830</v>
      </c>
      <c r="I29" s="9">
        <v>0.13400000000000001</v>
      </c>
      <c r="J29" s="71">
        <v>2.4049515726536428</v>
      </c>
      <c r="K29" s="20">
        <v>178321.88945518891</v>
      </c>
      <c r="L29" s="43">
        <v>250534</v>
      </c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66">
        <v>11008100</v>
      </c>
      <c r="C30" s="44">
        <v>1548248644</v>
      </c>
      <c r="D30" s="44">
        <v>143</v>
      </c>
      <c r="E30" s="45" t="s">
        <v>62</v>
      </c>
      <c r="F30" s="46" t="s">
        <v>42</v>
      </c>
      <c r="G30" s="20">
        <v>14068034.329999998</v>
      </c>
      <c r="H30" s="20">
        <v>169600172</v>
      </c>
      <c r="I30" s="9">
        <v>8.3000000000000004E-2</v>
      </c>
      <c r="J30" s="71">
        <v>2.3667015726536431</v>
      </c>
      <c r="K30" s="20">
        <v>920591.26358759438</v>
      </c>
      <c r="L30" s="43">
        <v>1258174</v>
      </c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66">
        <v>11007200</v>
      </c>
      <c r="C31" s="44">
        <v>1679558647</v>
      </c>
      <c r="D31" s="44">
        <v>132</v>
      </c>
      <c r="E31" s="45" t="s">
        <v>37</v>
      </c>
      <c r="F31" s="46" t="s">
        <v>38</v>
      </c>
      <c r="G31" s="20">
        <v>13423110.840000041</v>
      </c>
      <c r="H31" s="20">
        <v>150528601</v>
      </c>
      <c r="I31" s="9">
        <v>8.8999999999999996E-2</v>
      </c>
      <c r="J31" s="71">
        <v>2.3712015726536428</v>
      </c>
      <c r="K31" s="20">
        <v>210041.1532822022</v>
      </c>
      <c r="L31" s="43">
        <v>288009</v>
      </c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66">
        <v>11010400</v>
      </c>
      <c r="C32" s="44">
        <v>1538127220</v>
      </c>
      <c r="D32" s="44">
        <v>94</v>
      </c>
      <c r="E32" s="45" t="s">
        <v>83</v>
      </c>
      <c r="F32" s="46" t="s">
        <v>39</v>
      </c>
      <c r="G32" s="20">
        <v>9870223.4100000132</v>
      </c>
      <c r="H32" s="20">
        <v>89500541</v>
      </c>
      <c r="I32" s="9">
        <v>0.11</v>
      </c>
      <c r="J32" s="71">
        <v>2.386951572653643</v>
      </c>
      <c r="K32" s="20">
        <v>210191.12152806213</v>
      </c>
      <c r="L32" s="43">
        <v>291525</v>
      </c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66">
        <v>11013400</v>
      </c>
      <c r="C33" s="44">
        <v>1548260839</v>
      </c>
      <c r="D33" s="44">
        <v>123</v>
      </c>
      <c r="E33" s="45" t="s">
        <v>45</v>
      </c>
      <c r="F33" s="46" t="s">
        <v>30</v>
      </c>
      <c r="G33" s="20">
        <v>34954058.670000128</v>
      </c>
      <c r="H33" s="20">
        <v>190300128</v>
      </c>
      <c r="I33" s="9">
        <v>0.184</v>
      </c>
      <c r="J33" s="71">
        <v>2.4424515726536429</v>
      </c>
      <c r="K33" s="20">
        <v>2250022.0784668447</v>
      </c>
      <c r="L33" s="43">
        <v>3245548</v>
      </c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66">
        <v>11018200</v>
      </c>
      <c r="C34" s="44">
        <v>1043263999</v>
      </c>
      <c r="D34" s="44">
        <v>153</v>
      </c>
      <c r="E34" s="45" t="s">
        <v>40</v>
      </c>
      <c r="F34" s="46" t="s">
        <v>41</v>
      </c>
      <c r="G34" s="20">
        <v>4830051.6699999953</v>
      </c>
      <c r="H34" s="20">
        <v>29970981</v>
      </c>
      <c r="I34" s="9">
        <v>0.161</v>
      </c>
      <c r="J34" s="71">
        <v>2.4252015726536431</v>
      </c>
      <c r="K34" s="20">
        <v>41075.649020549368</v>
      </c>
      <c r="L34" s="43">
        <v>58541</v>
      </c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66">
        <v>11016100</v>
      </c>
      <c r="C35" s="44">
        <v>1467496133</v>
      </c>
      <c r="D35" s="44">
        <v>7</v>
      </c>
      <c r="E35" s="45" t="s">
        <v>84</v>
      </c>
      <c r="F35" s="46" t="s">
        <v>43</v>
      </c>
      <c r="G35" s="20">
        <v>9344805.0200000107</v>
      </c>
      <c r="H35" s="20">
        <v>91738029</v>
      </c>
      <c r="I35" s="9">
        <v>0.10199999999999999</v>
      </c>
      <c r="J35" s="71">
        <v>2.3809515726536428</v>
      </c>
      <c r="K35" s="20">
        <v>466286.10403701343</v>
      </c>
      <c r="L35" s="43">
        <v>643919</v>
      </c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66">
        <v>11007300</v>
      </c>
      <c r="C36" s="44">
        <v>1124084678</v>
      </c>
      <c r="D36" s="44">
        <v>74</v>
      </c>
      <c r="E36" s="45" t="s">
        <v>85</v>
      </c>
      <c r="F36" s="46" t="s">
        <v>5</v>
      </c>
      <c r="G36" s="20">
        <v>10996422.21000002</v>
      </c>
      <c r="H36" s="20">
        <v>67254542</v>
      </c>
      <c r="I36" s="9">
        <v>0.16400000000000001</v>
      </c>
      <c r="J36" s="71">
        <v>2.4274515726536428</v>
      </c>
      <c r="K36" s="20">
        <v>122591.32401530021</v>
      </c>
      <c r="L36" s="43">
        <v>174993</v>
      </c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66">
        <v>11006500</v>
      </c>
      <c r="C37" s="44">
        <v>1053391730</v>
      </c>
      <c r="D37" s="44">
        <v>130</v>
      </c>
      <c r="E37" s="45" t="s">
        <v>86</v>
      </c>
      <c r="F37" s="46" t="s">
        <v>6</v>
      </c>
      <c r="G37" s="20">
        <v>5787583.9799999986</v>
      </c>
      <c r="H37" s="20">
        <v>41430478</v>
      </c>
      <c r="I37" s="9">
        <v>0.14000000000000001</v>
      </c>
      <c r="J37" s="71">
        <v>2.409451572653643</v>
      </c>
      <c r="K37" s="20">
        <v>89396.216991100329</v>
      </c>
      <c r="L37" s="43">
        <v>126000</v>
      </c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66">
        <v>11000800</v>
      </c>
      <c r="C38" s="44">
        <v>1598715401</v>
      </c>
      <c r="D38" s="44">
        <v>136</v>
      </c>
      <c r="E38" s="45" t="s">
        <v>87</v>
      </c>
      <c r="F38" s="46" t="s">
        <v>7</v>
      </c>
      <c r="G38" s="20">
        <v>2764203.75</v>
      </c>
      <c r="H38" s="20">
        <v>34698672</v>
      </c>
      <c r="I38" s="9">
        <v>0.08</v>
      </c>
      <c r="J38" s="71">
        <v>2.364451572653643</v>
      </c>
      <c r="K38" s="20">
        <v>27161.908801999998</v>
      </c>
      <c r="L38" s="43">
        <v>37061</v>
      </c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66">
        <v>100249193</v>
      </c>
      <c r="C39" s="44">
        <v>1083657886</v>
      </c>
      <c r="D39" s="44">
        <v>134</v>
      </c>
      <c r="E39" s="45" t="s">
        <v>88</v>
      </c>
      <c r="F39" s="46" t="s">
        <v>36</v>
      </c>
      <c r="G39" s="20">
        <v>12459347</v>
      </c>
      <c r="H39" s="20">
        <v>157928575</v>
      </c>
      <c r="I39" s="9">
        <v>7.9000000000000001E-2</v>
      </c>
      <c r="J39" s="71">
        <v>2.363701572653643</v>
      </c>
      <c r="K39" s="20">
        <v>162317.00709943479</v>
      </c>
      <c r="L39" s="43">
        <v>221352</v>
      </c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66">
        <v>11015200</v>
      </c>
      <c r="C40" s="44">
        <v>1760459846</v>
      </c>
      <c r="D40" s="44">
        <v>16</v>
      </c>
      <c r="E40" s="45" t="s">
        <v>60</v>
      </c>
      <c r="F40" s="46" t="s">
        <v>10</v>
      </c>
      <c r="G40" s="20">
        <v>6426105.7500000056</v>
      </c>
      <c r="H40" s="20">
        <v>48867235</v>
      </c>
      <c r="I40" s="9">
        <v>0.13200000000000001</v>
      </c>
      <c r="J40" s="71">
        <v>2.4034515726536427</v>
      </c>
      <c r="K40" s="20">
        <v>78207.76901590878</v>
      </c>
      <c r="L40" s="43">
        <v>109761</v>
      </c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66">
        <v>11016000</v>
      </c>
      <c r="C41" s="44">
        <v>1124063573</v>
      </c>
      <c r="D41" s="44">
        <v>152</v>
      </c>
      <c r="E41" s="45" t="s">
        <v>16</v>
      </c>
      <c r="F41" s="46" t="s">
        <v>17</v>
      </c>
      <c r="G41" s="20">
        <v>3840307.3099999996</v>
      </c>
      <c r="H41" s="20">
        <v>46364741</v>
      </c>
      <c r="I41" s="9">
        <v>8.3000000000000004E-2</v>
      </c>
      <c r="J41" s="71">
        <v>2.3667015726536431</v>
      </c>
      <c r="K41" s="20">
        <v>27863.523750046523</v>
      </c>
      <c r="L41" s="43">
        <v>38081</v>
      </c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66">
        <v>11014800</v>
      </c>
      <c r="C42" s="44">
        <v>1114987054</v>
      </c>
      <c r="D42" s="44">
        <v>25</v>
      </c>
      <c r="E42" s="45" t="s">
        <v>89</v>
      </c>
      <c r="F42" s="46" t="s">
        <v>26</v>
      </c>
      <c r="G42" s="20">
        <v>3026481.3899999969</v>
      </c>
      <c r="H42" s="20">
        <v>46636041</v>
      </c>
      <c r="I42" s="9">
        <v>6.5000000000000002E-2</v>
      </c>
      <c r="J42" s="71">
        <v>2.353201572653643</v>
      </c>
      <c r="K42" s="20">
        <v>23596.653344725695</v>
      </c>
      <c r="L42" s="43">
        <v>31931</v>
      </c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66">
        <v>11010500</v>
      </c>
      <c r="C43" s="44">
        <v>1346239373</v>
      </c>
      <c r="D43" s="44">
        <v>93</v>
      </c>
      <c r="E43" s="45" t="s">
        <v>90</v>
      </c>
      <c r="F43" s="46" t="s">
        <v>25</v>
      </c>
      <c r="G43" s="20">
        <v>5553064.1900000097</v>
      </c>
      <c r="H43" s="20">
        <v>54228822</v>
      </c>
      <c r="I43" s="9">
        <v>0.10199999999999999</v>
      </c>
      <c r="J43" s="71">
        <v>2.3809515726536428</v>
      </c>
      <c r="K43" s="20">
        <v>59685.239393873977</v>
      </c>
      <c r="L43" s="43">
        <v>82422</v>
      </c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66">
        <v>100074070</v>
      </c>
      <c r="C44" s="44">
        <v>1740239557</v>
      </c>
      <c r="D44" s="44">
        <v>9</v>
      </c>
      <c r="E44" s="45" t="s">
        <v>91</v>
      </c>
      <c r="F44" s="46" t="s">
        <v>23</v>
      </c>
      <c r="G44" s="20">
        <v>11051122.640000019</v>
      </c>
      <c r="H44" s="20">
        <v>185524388</v>
      </c>
      <c r="I44" s="9">
        <v>0.06</v>
      </c>
      <c r="J44" s="71">
        <v>2.3494515726536429</v>
      </c>
      <c r="K44" s="20">
        <v>182986.1335826219</v>
      </c>
      <c r="L44" s="43">
        <v>246931</v>
      </c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66">
        <v>100074084</v>
      </c>
      <c r="C45" s="44">
        <v>1154372944</v>
      </c>
      <c r="D45" s="44">
        <v>73</v>
      </c>
      <c r="E45" s="45" t="s">
        <v>92</v>
      </c>
      <c r="F45" s="46" t="s">
        <v>24</v>
      </c>
      <c r="G45" s="20">
        <v>16445193.159999995</v>
      </c>
      <c r="H45" s="20">
        <v>233208659</v>
      </c>
      <c r="I45" s="9">
        <v>7.0999999999999994E-2</v>
      </c>
      <c r="J45" s="71">
        <v>2.3577015726536428</v>
      </c>
      <c r="K45" s="20">
        <v>543446.35659108742</v>
      </c>
      <c r="L45" s="43">
        <v>737838</v>
      </c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66">
        <v>11013200</v>
      </c>
      <c r="C46" s="44">
        <v>1053362624</v>
      </c>
      <c r="D46" s="44">
        <v>121</v>
      </c>
      <c r="E46" s="45" t="s">
        <v>61</v>
      </c>
      <c r="F46" s="46" t="s">
        <v>27</v>
      </c>
      <c r="G46" s="20">
        <v>7411170.7499999981</v>
      </c>
      <c r="H46" s="20">
        <v>80608210</v>
      </c>
      <c r="I46" s="9">
        <v>9.1999999999999998E-2</v>
      </c>
      <c r="J46" s="71">
        <v>2.3734515726536429</v>
      </c>
      <c r="K46" s="20">
        <v>178694.08664249029</v>
      </c>
      <c r="L46" s="43">
        <v>245428</v>
      </c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66"/>
      <c r="C47" s="44"/>
      <c r="D47" s="44"/>
      <c r="E47" s="45"/>
      <c r="F47" s="46"/>
      <c r="G47" s="20"/>
      <c r="H47" s="20"/>
      <c r="I47" s="9"/>
      <c r="J47" s="71"/>
      <c r="K47" s="20"/>
      <c r="L47" s="4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66"/>
      <c r="C48" s="44"/>
      <c r="D48" s="44"/>
      <c r="E48" s="45"/>
      <c r="F48" s="46"/>
      <c r="G48" s="20"/>
      <c r="H48" s="20"/>
      <c r="I48" s="9"/>
      <c r="J48" s="71"/>
      <c r="K48" s="20"/>
      <c r="L48" s="4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66"/>
      <c r="C49" s="44"/>
      <c r="D49" s="44"/>
      <c r="E49" s="45"/>
      <c r="F49" s="46"/>
      <c r="G49" s="20"/>
      <c r="H49" s="20"/>
      <c r="I49" s="9"/>
      <c r="J49" s="71"/>
      <c r="K49" s="20"/>
      <c r="L49" s="4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66"/>
      <c r="C50" s="44"/>
      <c r="D50" s="44"/>
      <c r="E50" s="45"/>
      <c r="F50" s="46"/>
      <c r="G50" s="20"/>
      <c r="H50" s="20"/>
      <c r="I50" s="9"/>
      <c r="J50" s="71"/>
      <c r="K50" s="20"/>
      <c r="L50" s="4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6"/>
      <c r="B51" s="67" t="s">
        <v>49</v>
      </c>
      <c r="C51" s="16"/>
      <c r="D51" s="16"/>
      <c r="E51" s="17"/>
      <c r="F51" s="16"/>
      <c r="G51" s="21"/>
      <c r="H51" s="21"/>
      <c r="I51" s="18"/>
      <c r="J51" s="18"/>
      <c r="K51" s="19"/>
      <c r="L51" s="70">
        <f>SUM(L13:L50)</f>
        <v>11444557</v>
      </c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6"/>
      <c r="K52" s="32"/>
      <c r="L52" s="14"/>
      <c r="M52" s="14"/>
    </row>
    <row r="53" spans="1:20" x14ac:dyDescent="0.25">
      <c r="A53" s="6"/>
      <c r="K53" s="32"/>
      <c r="L53" s="14"/>
      <c r="M53" s="14"/>
    </row>
    <row r="54" spans="1:20" x14ac:dyDescent="0.25">
      <c r="A54" s="6"/>
      <c r="B54" s="7" t="s">
        <v>56</v>
      </c>
      <c r="C54" s="7"/>
      <c r="D54" s="6"/>
      <c r="E54" s="6"/>
      <c r="F54" s="6"/>
      <c r="G54" s="14"/>
      <c r="H54" s="14"/>
      <c r="I54" s="13"/>
      <c r="J54" s="13"/>
      <c r="N54" s="14"/>
      <c r="O54" s="14"/>
      <c r="P54" s="35"/>
      <c r="Q54" s="35"/>
      <c r="R54" s="35"/>
      <c r="S54" s="35"/>
      <c r="T54" s="14"/>
    </row>
    <row r="55" spans="1:20" x14ac:dyDescent="0.25">
      <c r="A55" s="6"/>
      <c r="B55" s="6" t="s">
        <v>57</v>
      </c>
      <c r="C55" s="6"/>
      <c r="D55" s="6"/>
      <c r="E55" s="6"/>
      <c r="F55" s="6"/>
      <c r="G55" s="14"/>
      <c r="H55" s="14"/>
      <c r="I55" s="13"/>
      <c r="J55" s="13"/>
      <c r="N55" s="14"/>
      <c r="O55" s="14"/>
      <c r="P55" s="35"/>
      <c r="Q55" s="35"/>
      <c r="R55" s="35"/>
      <c r="S55" s="35"/>
      <c r="T55" s="14"/>
    </row>
    <row r="56" spans="1:20" x14ac:dyDescent="0.25">
      <c r="A56" s="6"/>
      <c r="B56" s="48" t="s">
        <v>65</v>
      </c>
      <c r="C56" s="6"/>
      <c r="D56" s="6"/>
      <c r="E56" s="6"/>
      <c r="F56" s="6"/>
      <c r="G56" s="14"/>
      <c r="H56" s="14"/>
      <c r="I56" s="31"/>
      <c r="J56" s="31"/>
      <c r="K56" s="41"/>
      <c r="L56" s="22"/>
      <c r="M56" s="49"/>
      <c r="N56" s="14"/>
      <c r="O56" s="14"/>
      <c r="P56" s="36"/>
      <c r="Q56" s="36"/>
      <c r="R56" s="36"/>
      <c r="S56" s="36"/>
      <c r="T56" s="14"/>
    </row>
    <row r="57" spans="1:20" x14ac:dyDescent="0.25">
      <c r="A57" s="6"/>
      <c r="B57" s="6" t="s">
        <v>66</v>
      </c>
      <c r="C57" s="6"/>
      <c r="D57" s="6"/>
      <c r="E57" s="6"/>
      <c r="F57" s="6"/>
      <c r="G57" s="14"/>
      <c r="H57" s="14"/>
      <c r="I57" s="13"/>
      <c r="J57" s="13"/>
      <c r="N57" s="14"/>
      <c r="O57" s="14"/>
      <c r="P57" s="35"/>
      <c r="Q57" s="35"/>
      <c r="R57" s="35"/>
      <c r="S57" s="35"/>
      <c r="T57" s="14"/>
    </row>
    <row r="58" spans="1:20" x14ac:dyDescent="0.25">
      <c r="A58" s="6"/>
      <c r="B58" s="6"/>
      <c r="C58" s="6"/>
      <c r="D58" s="6"/>
      <c r="E58" s="6"/>
      <c r="F58" s="6"/>
      <c r="G58" s="14"/>
      <c r="H58" s="14"/>
      <c r="I58" s="13"/>
      <c r="J58" s="13"/>
      <c r="N58" s="14"/>
      <c r="O58" s="14"/>
      <c r="P58" s="35"/>
      <c r="Q58" s="35"/>
      <c r="R58" s="35"/>
      <c r="S58" s="35"/>
      <c r="T58" s="14"/>
    </row>
    <row r="59" spans="1:20" x14ac:dyDescent="0.25">
      <c r="A59" s="6"/>
      <c r="B59" s="7" t="s">
        <v>58</v>
      </c>
      <c r="C59" s="6"/>
      <c r="D59" s="6"/>
      <c r="E59" s="6"/>
      <c r="F59" s="6"/>
      <c r="G59" s="14"/>
      <c r="H59" s="14"/>
      <c r="I59" s="13"/>
      <c r="J59" s="13"/>
      <c r="N59" s="14"/>
      <c r="O59" s="14"/>
      <c r="P59" s="35"/>
      <c r="Q59" s="35"/>
      <c r="R59" s="35"/>
      <c r="S59" s="35"/>
      <c r="T59" s="14"/>
    </row>
    <row r="60" spans="1:20" x14ac:dyDescent="0.25">
      <c r="A60" s="6"/>
      <c r="B60" s="6" t="s">
        <v>67</v>
      </c>
      <c r="C60" s="6"/>
      <c r="D60" s="6"/>
      <c r="E60" s="6"/>
      <c r="F60" s="6"/>
      <c r="G60" s="14"/>
      <c r="H60" s="14"/>
      <c r="I60" s="13"/>
      <c r="J60" s="13"/>
      <c r="N60" s="14"/>
      <c r="O60" s="14"/>
      <c r="P60" s="35"/>
      <c r="Q60" s="35"/>
      <c r="R60" s="35"/>
      <c r="S60" s="35"/>
      <c r="T60" s="14"/>
    </row>
    <row r="61" spans="1:20" x14ac:dyDescent="0.25">
      <c r="A61" s="6"/>
      <c r="B61" s="6" t="s">
        <v>68</v>
      </c>
      <c r="C61" s="6"/>
      <c r="D61" s="6"/>
      <c r="E61" s="6"/>
      <c r="F61" s="6"/>
      <c r="G61" s="14"/>
      <c r="H61" s="14"/>
      <c r="I61" s="5"/>
      <c r="J61" s="5"/>
      <c r="N61" s="14"/>
      <c r="O61" s="14"/>
      <c r="P61" s="35"/>
      <c r="Q61" s="35"/>
      <c r="R61" s="35"/>
      <c r="S61" s="35"/>
      <c r="T61" s="14"/>
    </row>
    <row r="62" spans="1:20" x14ac:dyDescent="0.25">
      <c r="B62" s="6" t="s">
        <v>69</v>
      </c>
    </row>
    <row r="63" spans="1:20" x14ac:dyDescent="0.25">
      <c r="B63" s="6" t="s">
        <v>70</v>
      </c>
      <c r="C63" s="6"/>
      <c r="D63" s="6"/>
      <c r="E63" s="6"/>
      <c r="F63" s="6"/>
      <c r="G63" s="14"/>
      <c r="H63" s="14"/>
      <c r="I63" s="5"/>
      <c r="J63" s="5"/>
      <c r="K63" s="42"/>
      <c r="N63" s="14"/>
      <c r="O63" s="14"/>
      <c r="P63" s="35"/>
      <c r="Q63" s="35"/>
      <c r="R63" s="35"/>
      <c r="S63" s="35"/>
      <c r="T63" s="14"/>
    </row>
    <row r="64" spans="1:20" x14ac:dyDescent="0.25">
      <c r="B64" s="2" t="s">
        <v>71</v>
      </c>
    </row>
    <row r="65" spans="2:2" x14ac:dyDescent="0.25">
      <c r="B65" s="6"/>
    </row>
    <row r="66" spans="2:2" x14ac:dyDescent="0.25">
      <c r="B66" s="6"/>
    </row>
  </sheetData>
  <autoFilter ref="A12:T51" xr:uid="{00000000-0001-0000-0100-000000000000}"/>
  <printOptions horizontalCentered="1"/>
  <pageMargins left="0.25" right="0.25" top="0.6" bottom="0.6" header="0.25" footer="0.25"/>
  <pageSetup scale="27" orientation="landscape" r:id="rId1"/>
  <headerFooter>
    <oddHeader>&amp;C&amp;"Arial,Bold"&amp;10Draft and Confidential&amp;R&amp;"Arial,Regular"&amp;10&amp;D</oddHeader>
    <oddFooter>&amp;L&amp;"Arial,Regular"&amp;10&amp;A&amp;C&amp;"Arial,Bold"&amp;10Milliman&amp;R&amp;"Arial,Regular"&amp;10Page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SFY26 CCS</vt:lpstr>
      <vt:lpstr>'SFY26 CCS'!Print_Area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Cahn</dc:creator>
  <cp:lastModifiedBy>Wiese, Andrew L - DHS</cp:lastModifiedBy>
  <cp:lastPrinted>2024-12-09T14:13:45Z</cp:lastPrinted>
  <dcterms:created xsi:type="dcterms:W3CDTF">2019-11-26T02:50:42Z</dcterms:created>
  <dcterms:modified xsi:type="dcterms:W3CDTF">2026-03-17T18:16:09Z</dcterms:modified>
</cp:coreProperties>
</file>