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fm\Hospital Rate Setting Section\04 - Supplemental Payments\07 - Rural Critical Care\SFY23\"/>
    </mc:Choice>
  </mc:AlternateContent>
  <xr:revisionPtr revIDLastSave="0" documentId="8_{89F43B69-ABCD-43B8-99A1-66FAA32D8549}" xr6:coauthVersionLast="47" xr6:coauthVersionMax="47" xr10:uidLastSave="{00000000-0000-0000-0000-000000000000}"/>
  <bookViews>
    <workbookView xWindow="-110" yWindow="-110" windowWidth="19420" windowHeight="10420" tabRatio="809" xr2:uid="{00000000-000D-0000-FFFF-FFFF00000000}"/>
  </bookViews>
  <sheets>
    <sheet name="SFY23 CCS April 2023" sheetId="44" r:id="rId1"/>
  </sheets>
  <externalReferences>
    <externalReference r:id="rId2"/>
    <externalReference r:id="rId3"/>
  </externalReferences>
  <definedNames>
    <definedName name="_45" hidden="1">#REF!</definedName>
    <definedName name="_AMO_UniqueIdentifier" hidden="1">"'2d25a140-c628-4685-a17c-e2deecfe1e07'"</definedName>
    <definedName name="_Fill" hidden="1">#REF!</definedName>
    <definedName name="_xlnm._FilterDatabase" localSheetId="0" hidden="1">'SFY23 CCS April 2023'!$B$8:$R$42</definedName>
    <definedName name="_Key1" hidden="1">'[1]Hospital Facility Data'!#REF!</definedName>
    <definedName name="_Key1001" hidden="1">#REF!</definedName>
    <definedName name="_Key2" hidden="1">#REF!</definedName>
    <definedName name="_Key2001" hidden="1">#REF!</definedName>
    <definedName name="_Order1" hidden="1">255</definedName>
    <definedName name="_Order2" hidden="1">255</definedName>
    <definedName name="_Sort" hidden="1">#REF!</definedName>
    <definedName name="_Sort0001" hidden="1">#REF!</definedName>
    <definedName name="_Table1_In1" hidden="1">'[2]&lt;65 Util_Cost'!#REF!</definedName>
    <definedName name="_Table1_Out" hidden="1">#REF!</definedName>
    <definedName name="aaa" hidden="1">#REF!</definedName>
    <definedName name="Association_Assessment_Model" hidden="1">#REF!</definedName>
    <definedName name="CodeName" hidden="1">#REF!</definedName>
    <definedName name="ddd" hidden="1">#REF!</definedName>
    <definedName name="ErrorScanPathStr" hidden="1">"C:\Documents and Settings\KKRAWIEC\Desktop\IRF Proposed Rule Analysis 9.0.ERR"</definedName>
    <definedName name="FormulaBar" hidden="1">#REF!</definedName>
    <definedName name="Gridlines" hidden="1">#REF!</definedName>
    <definedName name="Headings" hidden="1">#REF!</definedName>
    <definedName name="HiddenColumns" hidden="1">#REF!</definedName>
    <definedName name="HiddenRows" hidden="1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nothing2" hidden="1">{"umarea",#N/A,FALSE,"Starting Cost";"umagesex",#N/A,FALSE,"Starting Cost";"umbenlim",#N/A,FALSE,"Starting Cost";"umprovdisc",#N/A,FALSE,"Starting Cost";"umother",#N/A,FALSE,"Starting Cost";"umtrend",#N/A,FALSE,"Starting Cost"}</definedName>
    <definedName name="ObjectName" hidden="1">#REF!</definedName>
    <definedName name="ObjectType" hidden="1">#REF!</definedName>
    <definedName name="Password" hidden="1">#REF!</definedName>
    <definedName name="_xlnm.Print_Area" localSheetId="0">'SFY23 CCS April 2023'!$B$1:$R$48</definedName>
    <definedName name="Protection" hidden="1">#REF!</definedName>
    <definedName name="ReferenceStyle" hidden="1">#REF!</definedName>
    <definedName name="second_version" hidden="1">{"'data dictionary'!$A$1:$C$26"}</definedName>
    <definedName name="SelectedCell" hidden="1">#REF!</definedName>
    <definedName name="SelectedSheet" hidden="1">#REF!</definedName>
    <definedName name="upl_detail_test" hidden="1">#REF!</definedName>
    <definedName name="Visibility" hidden="1">#REF!</definedName>
    <definedName name="wrn.Adjusted._.Mod._.Managed.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Optimal.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Unmanaged.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llocation." hidden="1">{#N/A,#N/A,FALSE,"Allocation"}</definedName>
    <definedName name="wrn.Assumptions." hidden="1">{#N/A,#N/A,FALSE,"Assumptions"}</definedName>
    <definedName name="wrn.Data._.Output." hidden="1">{#N/A,#N/A,TRUE,"General Group Info";#N/A,#N/A,TRUE,"Census";#N/A,#N/A,TRUE,"Claims Report";#N/A,#N/A,TRUE,"Prior Claims";#N/A,#N/A,TRUE,"Costs"}</definedName>
    <definedName name="wrn.Detail.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Factors." hidden="1">{#N/A,#N/A,FALSE,"Factors"}</definedName>
    <definedName name="wrn.Model." hidden="1">{#N/A,#N/A,FALSE,"Model"}</definedName>
    <definedName name="wrn.Print._.All." hidden="1">{#N/A,#N/A,FALSE,"Assumptions";#N/A,#N/A,FALSE,"Factors";#N/A,#N/A,FALSE,"Model";#N/A,#N/A,FALSE,"Allocation"}</definedName>
    <definedName name="wrn.Print._.Full." hidden="1">{#N/A,#N/A,FALSE,"Paid Claims";#N/A,#N/A,FALSE,"Cumulative Paid Claims";#N/A,#N/A,FALSE,"Completion Ratios";#N/A,#N/A,FALSE,"Claim Reserve Analysis";#N/A,#N/A,FALSE,"Paid Claims % of Est Inc";#N/A,#N/A,FALSE,"Trends in Pure Premium";#N/A,#N/A,FALSE,"Trends in Paid Claims";#N/A,#N/A,FALSE,"Reserve Analysis"}</definedName>
    <definedName name="wrn.Print._.Limited." hidden="1">{#N/A,#N/A,TRUE,"Parameters";#N/A,#N/A,TRUE,"Paid Claims";#N/A,#N/A,TRUE,"Cumulative Paid Claims";#N/A,#N/A,TRUE,"Completion Ratios";#N/A,#N/A,TRUE,"Claim Reserve Analysis";#N/A,#N/A,TRUE,"Paid Claims % of Est Inc";#N/A,#N/A,TRUE,"Qtly Paid % of Est Inc";#N/A,#N/A,TRUE,"Trends in Pure Premium";#N/A,#N/A,TRUE,"Trends in Paid Claims";#N/A,#N/A,TRUE,"Trend Summary";#N/A,#N/A,TRUE,"Reserve Analysis"}</definedName>
    <definedName name="wrn.rates." hidden="1">{"rates",#N/A,FALSE,"Summary"}</definedName>
    <definedName name="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2" i="44" l="1"/>
</calcChain>
</file>

<file path=xl/sharedStrings.xml><?xml version="1.0" encoding="utf-8"?>
<sst xmlns="http://schemas.openxmlformats.org/spreadsheetml/2006/main" count="124" uniqueCount="120">
  <si>
    <t>Medicaid ID</t>
  </si>
  <si>
    <t>City</t>
  </si>
  <si>
    <t>Ascension Calumet Hospital</t>
  </si>
  <si>
    <t>Chilton</t>
  </si>
  <si>
    <t>Eagle River</t>
  </si>
  <si>
    <t>Merrill</t>
  </si>
  <si>
    <t>Stanley</t>
  </si>
  <si>
    <t>Tomahawk</t>
  </si>
  <si>
    <t>Aspirus Medford Hospital &amp; Clinics</t>
  </si>
  <si>
    <t>Medford</t>
  </si>
  <si>
    <t>Burnett Medical Center Inc</t>
  </si>
  <si>
    <t>Grantsburg</t>
  </si>
  <si>
    <t>Cumberland Memorial Hospital</t>
  </si>
  <si>
    <t>Cumberland</t>
  </si>
  <si>
    <t>Edgerton Hospital and Health Services</t>
  </si>
  <si>
    <t>Edgerton</t>
  </si>
  <si>
    <t>Park Falls</t>
  </si>
  <si>
    <t>Grant Regional Health Center Inc</t>
  </si>
  <si>
    <t>Lancaster</t>
  </si>
  <si>
    <t>Gunderson Moundview Memorial Hospital</t>
  </si>
  <si>
    <t>Friendship</t>
  </si>
  <si>
    <t>Indianhead Medical Center Shell Lake Inc</t>
  </si>
  <si>
    <t>Shell Lake</t>
  </si>
  <si>
    <t>Osceola</t>
  </si>
  <si>
    <t>Ladysmith</t>
  </si>
  <si>
    <t>Mayo Clinic Health System - Oakridge</t>
  </si>
  <si>
    <t>Osseo</t>
  </si>
  <si>
    <t>Sparta</t>
  </si>
  <si>
    <t>Neillsville</t>
  </si>
  <si>
    <t>Oconto</t>
  </si>
  <si>
    <t>Ripon</t>
  </si>
  <si>
    <t>River Falls Area Hospital</t>
  </si>
  <si>
    <t>River Falls</t>
  </si>
  <si>
    <t>Shawano</t>
  </si>
  <si>
    <t>Southwest Health Center Inc</t>
  </si>
  <si>
    <t>Platteville</t>
  </si>
  <si>
    <t>Spooner Health</t>
  </si>
  <si>
    <t>Spooner</t>
  </si>
  <si>
    <t>Oconto Falls</t>
  </si>
  <si>
    <t>Hillsboro</t>
  </si>
  <si>
    <t>Superior</t>
  </si>
  <si>
    <t>Stoughton Hospital Association</t>
  </si>
  <si>
    <t>Stoughton</t>
  </si>
  <si>
    <t>ThedaCare Medical Center - Berlin</t>
  </si>
  <si>
    <t>Berlin</t>
  </si>
  <si>
    <t>ThedaCare Medical Center - New London</t>
  </si>
  <si>
    <t>New London</t>
  </si>
  <si>
    <t>ThedaCare Medical Center - Wild Rose</t>
  </si>
  <si>
    <t>Wild Rose</t>
  </si>
  <si>
    <t>Waupaca</t>
  </si>
  <si>
    <t>Vernon Memorial Hospital</t>
  </si>
  <si>
    <t>Viroqua</t>
  </si>
  <si>
    <t>WHA ID</t>
  </si>
  <si>
    <t>019</t>
  </si>
  <si>
    <t>028</t>
  </si>
  <si>
    <t>074</t>
  </si>
  <si>
    <t>130</t>
  </si>
  <si>
    <t>136</t>
  </si>
  <si>
    <t>071</t>
  </si>
  <si>
    <t>038</t>
  </si>
  <si>
    <t>024</t>
  </si>
  <si>
    <t>031</t>
  </si>
  <si>
    <t>106</t>
  </si>
  <si>
    <t>059</t>
  </si>
  <si>
    <t>037</t>
  </si>
  <si>
    <t>179</t>
  </si>
  <si>
    <t>102</t>
  </si>
  <si>
    <t>127</t>
  </si>
  <si>
    <t>093</t>
  </si>
  <si>
    <t>306</t>
  </si>
  <si>
    <t>121</t>
  </si>
  <si>
    <t>122</t>
  </si>
  <si>
    <t>123</t>
  </si>
  <si>
    <t>108</t>
  </si>
  <si>
    <t>128</t>
  </si>
  <si>
    <t>101</t>
  </si>
  <si>
    <t>045</t>
  </si>
  <si>
    <t>134</t>
  </si>
  <si>
    <t>132</t>
  </si>
  <si>
    <t>013</t>
  </si>
  <si>
    <t>094</t>
  </si>
  <si>
    <t>153</t>
  </si>
  <si>
    <t>142</t>
  </si>
  <si>
    <t>138</t>
  </si>
  <si>
    <t>104</t>
  </si>
  <si>
    <t>Bellin Health Oconto Hospital</t>
  </si>
  <si>
    <t>058</t>
  </si>
  <si>
    <t>ThedaCare Medical Center - Shawano</t>
  </si>
  <si>
    <t>Provider</t>
  </si>
  <si>
    <t>State of Wisconsin</t>
  </si>
  <si>
    <t>Department of Health Services</t>
  </si>
  <si>
    <t>Bureau of Rate Setting</t>
  </si>
  <si>
    <t>Marshfield Medical Center - Neillsville</t>
  </si>
  <si>
    <t>Total</t>
  </si>
  <si>
    <t>NPI</t>
  </si>
  <si>
    <t>Mayo Clinic Health System - Sparta</t>
  </si>
  <si>
    <t>Aspirus Eagle River Hospital</t>
  </si>
  <si>
    <t>Osceola Medical Center fka Ladd Memorial</t>
  </si>
  <si>
    <t>Sources:</t>
  </si>
  <si>
    <t>Medicaid Charges Utilization %</t>
  </si>
  <si>
    <t>Aspirus Merrill Hospital fka Good Samaritan</t>
  </si>
  <si>
    <t>Aspirus Stanley Hospital fka Our Lady of Victory</t>
  </si>
  <si>
    <t>Aspirus Tomahawk Hospital fka Sacred Heart</t>
  </si>
  <si>
    <t>Gundersen St. Joseph's Hospital</t>
  </si>
  <si>
    <t>Marshfield Medical Center - Ladysmith fka Rusk Cty</t>
  </si>
  <si>
    <t>Marshfield Medical Center - Park Falls fka Flambeau Hospital</t>
  </si>
  <si>
    <t>SSM Health Ripon Community Hospital</t>
  </si>
  <si>
    <t>St. Clare Memorial Hospital</t>
  </si>
  <si>
    <t>St. Mary's Hospital of Superior</t>
  </si>
  <si>
    <t>ThedaCare Medical Center - Waupaca aka Riverside</t>
  </si>
  <si>
    <t>FY 2021 Total Hospital Charges</t>
  </si>
  <si>
    <t>SFY 2021 Medicaid Charges</t>
  </si>
  <si>
    <t>SFY 2021 Medicaid charges from FFS claims and HMO encounter data provided by DHS in May 2022.</t>
  </si>
  <si>
    <t>FY 2021 all payer billed charges data from Medicare cost reports provided by the Wisconsin Hospital Association (WHA) on August 8th, 2022.</t>
  </si>
  <si>
    <t>Previous SFY 2023 Rural Critical Care payment calculation is described in the Milliman letter "SFY 2023 Medicaid Supplemental Payments" dated February 28, 2023.</t>
  </si>
  <si>
    <t>SFY 2023 Rural Critical Care Supplement Payment</t>
  </si>
  <si>
    <t>Updated SFY 2023 CCS Calculation</t>
  </si>
  <si>
    <t>Previous SFY 2023 CCS Calculation (per 2/28/2023 Letter)</t>
  </si>
  <si>
    <t>CCS 
Payment Change</t>
  </si>
  <si>
    <t xml:space="preserve"> SFY 2023 Rural Critical Care Supplement (CCS) Re-calculation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</si>
</sst>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name val="Courier"/>
      <family val="3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1" applyNumberFormat="0" applyAlignment="0" applyProtection="0"/>
    <xf numFmtId="0" fontId="13" fillId="7" borderId="12" applyNumberFormat="0" applyAlignment="0" applyProtection="0"/>
    <xf numFmtId="0" fontId="14" fillId="7" borderId="11" applyNumberFormat="0" applyAlignment="0" applyProtection="0"/>
    <xf numFmtId="0" fontId="15" fillId="0" borderId="13" applyNumberFormat="0" applyFill="0" applyAlignment="0" applyProtection="0"/>
    <xf numFmtId="0" fontId="16" fillId="8" borderId="14" applyNumberFormat="0" applyAlignment="0" applyProtection="0"/>
    <xf numFmtId="0" fontId="17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2" fillId="0" borderId="0"/>
  </cellStyleXfs>
  <cellXfs count="59">
    <xf numFmtId="0" fontId="0" fillId="0" borderId="0" xfId="0"/>
    <xf numFmtId="0" fontId="2" fillId="0" borderId="0" xfId="0" applyFont="1"/>
    <xf numFmtId="0" fontId="23" fillId="2" borderId="1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 wrapText="1"/>
    </xf>
    <xf numFmtId="0" fontId="25" fillId="0" borderId="0" xfId="0" applyFont="1"/>
    <xf numFmtId="0" fontId="21" fillId="0" borderId="0" xfId="0" applyFont="1"/>
    <xf numFmtId="0" fontId="23" fillId="2" borderId="7" xfId="0" applyFont="1" applyFill="1" applyBorder="1" applyAlignment="1">
      <alignment horizontal="center" wrapText="1"/>
    </xf>
    <xf numFmtId="165" fontId="23" fillId="2" borderId="0" xfId="1" applyNumberFormat="1" applyFont="1" applyFill="1" applyAlignment="1">
      <alignment horizontal="center" wrapText="1"/>
    </xf>
    <xf numFmtId="0" fontId="27" fillId="0" borderId="0" xfId="0" applyFont="1" applyAlignment="1">
      <alignment horizontal="left" indent="10"/>
    </xf>
    <xf numFmtId="0" fontId="28" fillId="0" borderId="0" xfId="0" applyFont="1" applyAlignment="1">
      <alignment horizontal="left" indent="6"/>
    </xf>
    <xf numFmtId="165" fontId="21" fillId="0" borderId="0" xfId="1" applyNumberFormat="1" applyFont="1"/>
    <xf numFmtId="0" fontId="27" fillId="0" borderId="0" xfId="0" applyFont="1" applyAlignment="1">
      <alignment horizontal="left" indent="9"/>
    </xf>
    <xf numFmtId="0" fontId="2" fillId="0" borderId="4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5" xfId="0" quotePrefix="1" applyFont="1" applyBorder="1" applyAlignment="1">
      <alignment horizontal="left"/>
    </xf>
    <xf numFmtId="165" fontId="21" fillId="0" borderId="4" xfId="1" quotePrefix="1" applyNumberFormat="1" applyFont="1" applyBorder="1"/>
    <xf numFmtId="165" fontId="21" fillId="0" borderId="0" xfId="1" quotePrefix="1" applyNumberFormat="1" applyFont="1" applyBorder="1"/>
    <xf numFmtId="164" fontId="21" fillId="0" borderId="0" xfId="2" quotePrefix="1" applyNumberFormat="1" applyFont="1" applyBorder="1"/>
    <xf numFmtId="165" fontId="21" fillId="0" borderId="5" xfId="1" quotePrefix="1" applyNumberFormat="1" applyFont="1" applyBorder="1"/>
    <xf numFmtId="165" fontId="21" fillId="0" borderId="19" xfId="1" quotePrefix="1" applyNumberFormat="1" applyFont="1" applyBorder="1" applyAlignment="1">
      <alignment horizontal="right"/>
    </xf>
    <xf numFmtId="165" fontId="21" fillId="0" borderId="4" xfId="1" applyNumberFormat="1" applyFont="1" applyBorder="1"/>
    <xf numFmtId="165" fontId="21" fillId="0" borderId="5" xfId="1" applyNumberFormat="1" applyFont="1" applyBorder="1"/>
    <xf numFmtId="165" fontId="21" fillId="0" borderId="17" xfId="1" quotePrefix="1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165" fontId="21" fillId="0" borderId="18" xfId="1" quotePrefix="1" applyNumberFormat="1" applyFont="1" applyBorder="1" applyAlignment="1">
      <alignment horizontal="right"/>
    </xf>
    <xf numFmtId="0" fontId="21" fillId="0" borderId="1" xfId="0" applyFont="1" applyBorder="1"/>
    <xf numFmtId="0" fontId="25" fillId="0" borderId="2" xfId="0" applyFont="1" applyBorder="1"/>
    <xf numFmtId="0" fontId="25" fillId="0" borderId="3" xfId="0" applyFont="1" applyBorder="1"/>
    <xf numFmtId="165" fontId="21" fillId="0" borderId="1" xfId="0" applyNumberFormat="1" applyFont="1" applyBorder="1"/>
    <xf numFmtId="165" fontId="21" fillId="0" borderId="2" xfId="0" applyNumberFormat="1" applyFont="1" applyBorder="1"/>
    <xf numFmtId="164" fontId="21" fillId="0" borderId="2" xfId="2" applyNumberFormat="1" applyFont="1" applyBorder="1"/>
    <xf numFmtId="165" fontId="21" fillId="0" borderId="3" xfId="0" applyNumberFormat="1" applyFont="1" applyBorder="1"/>
    <xf numFmtId="0" fontId="3" fillId="0" borderId="0" xfId="0" applyFont="1"/>
    <xf numFmtId="165" fontId="2" fillId="0" borderId="0" xfId="1" applyNumberFormat="1" applyFont="1"/>
    <xf numFmtId="4" fontId="25" fillId="0" borderId="0" xfId="62" applyNumberFormat="1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0" fillId="0" borderId="0" xfId="0" applyFont="1"/>
    <xf numFmtId="0" fontId="25" fillId="0" borderId="0" xfId="0" applyFont="1" applyAlignment="1">
      <alignment horizontal="center"/>
    </xf>
    <xf numFmtId="0" fontId="25" fillId="1" borderId="0" xfId="0" applyFont="1" applyFill="1" applyAlignment="1">
      <alignment horizontal="center"/>
    </xf>
    <xf numFmtId="0" fontId="2" fillId="1" borderId="4" xfId="0" applyFont="1" applyFill="1" applyBorder="1" applyAlignment="1">
      <alignment horizontal="center"/>
    </xf>
    <xf numFmtId="0" fontId="2" fillId="1" borderId="0" xfId="0" quotePrefix="1" applyFont="1" applyFill="1" applyAlignment="1">
      <alignment horizontal="center"/>
    </xf>
    <xf numFmtId="0" fontId="2" fillId="1" borderId="0" xfId="0" quotePrefix="1" applyFont="1" applyFill="1" applyAlignment="1">
      <alignment horizontal="left"/>
    </xf>
    <xf numFmtId="0" fontId="2" fillId="1" borderId="5" xfId="0" quotePrefix="1" applyFont="1" applyFill="1" applyBorder="1" applyAlignment="1">
      <alignment horizontal="left"/>
    </xf>
    <xf numFmtId="0" fontId="25" fillId="1" borderId="0" xfId="0" applyFont="1" applyFill="1"/>
    <xf numFmtId="165" fontId="21" fillId="1" borderId="4" xfId="1" applyNumberFormat="1" applyFont="1" applyFill="1" applyBorder="1"/>
    <xf numFmtId="165" fontId="21" fillId="1" borderId="0" xfId="1" quotePrefix="1" applyNumberFormat="1" applyFont="1" applyFill="1" applyBorder="1"/>
    <xf numFmtId="164" fontId="21" fillId="1" borderId="0" xfId="2" quotePrefix="1" applyNumberFormat="1" applyFont="1" applyFill="1" applyBorder="1"/>
    <xf numFmtId="165" fontId="21" fillId="1" borderId="5" xfId="1" applyNumberFormat="1" applyFont="1" applyFill="1" applyBorder="1"/>
    <xf numFmtId="165" fontId="21" fillId="1" borderId="4" xfId="1" quotePrefix="1" applyNumberFormat="1" applyFont="1" applyFill="1" applyBorder="1"/>
    <xf numFmtId="165" fontId="21" fillId="1" borderId="5" xfId="1" quotePrefix="1" applyNumberFormat="1" applyFont="1" applyFill="1" applyBorder="1"/>
    <xf numFmtId="165" fontId="21" fillId="1" borderId="17" xfId="1" quotePrefix="1" applyNumberFormat="1" applyFont="1" applyFill="1" applyBorder="1" applyAlignment="1">
      <alignment horizontal="right"/>
    </xf>
    <xf numFmtId="5" fontId="21" fillId="0" borderId="7" xfId="1" applyNumberFormat="1" applyFont="1" applyBorder="1" applyAlignment="1">
      <alignment horizontal="center"/>
    </xf>
    <xf numFmtId="0" fontId="26" fillId="34" borderId="1" xfId="0" applyFont="1" applyFill="1" applyBorder="1" applyAlignment="1">
      <alignment horizontal="center"/>
    </xf>
    <xf numFmtId="0" fontId="26" fillId="34" borderId="2" xfId="0" applyFont="1" applyFill="1" applyBorder="1" applyAlignment="1">
      <alignment horizontal="center"/>
    </xf>
    <xf numFmtId="0" fontId="26" fillId="34" borderId="3" xfId="0" applyFont="1" applyFill="1" applyBorder="1" applyAlignment="1">
      <alignment horizontal="center"/>
    </xf>
  </cellXfs>
  <cellStyles count="65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 2" xfId="3" xr:uid="{00000000-0005-0000-0000-00001C000000}"/>
    <cellStyle name="Comma 2 2" xfId="62" xr:uid="{00000000-0005-0000-0000-00001D000000}"/>
    <cellStyle name="Comma 3" xfId="52" xr:uid="{00000000-0005-0000-0000-00001E000000}"/>
    <cellStyle name="Comma 3 2" xfId="53" xr:uid="{00000000-0005-0000-0000-00001F000000}"/>
    <cellStyle name="Comma 3 3" xfId="57" xr:uid="{00000000-0005-0000-0000-000020000000}"/>
    <cellStyle name="Comma 6" xfId="59" xr:uid="{00000000-0005-0000-0000-000021000000}"/>
    <cellStyle name="Currency" xfId="1" builtinId="4"/>
    <cellStyle name="Currency 2" xfId="61" xr:uid="{00000000-0005-0000-0000-000023000000}"/>
    <cellStyle name="Explanatory Text" xfId="25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/>
    <cellStyle name="Normal 10" xfId="64" xr:uid="{00000000-0005-0000-0000-00002F000000}"/>
    <cellStyle name="Normal 13" xfId="58" xr:uid="{00000000-0005-0000-0000-000030000000}"/>
    <cellStyle name="Normal 2" xfId="9" xr:uid="{00000000-0005-0000-0000-000031000000}"/>
    <cellStyle name="Normal 2 2" xfId="60" xr:uid="{00000000-0005-0000-0000-000032000000}"/>
    <cellStyle name="Normal 2 2 2" xfId="54" xr:uid="{00000000-0005-0000-0000-000033000000}"/>
    <cellStyle name="Normal 2 3" xfId="63" xr:uid="{00000000-0005-0000-0000-000034000000}"/>
    <cellStyle name="Normal 3" xfId="51" xr:uid="{00000000-0005-0000-0000-000035000000}"/>
    <cellStyle name="Normal 4" xfId="5" xr:uid="{00000000-0005-0000-0000-000036000000}"/>
    <cellStyle name="Normal 5" xfId="7" xr:uid="{00000000-0005-0000-0000-000037000000}"/>
    <cellStyle name="Normal 5 2" xfId="55" xr:uid="{00000000-0005-0000-0000-000038000000}"/>
    <cellStyle name="Normal 6" xfId="8" xr:uid="{00000000-0005-0000-0000-000039000000}"/>
    <cellStyle name="Note" xfId="24" builtinId="10" customBuiltin="1"/>
    <cellStyle name="Output" xfId="19" builtinId="21" customBuiltin="1"/>
    <cellStyle name="Percent" xfId="2" builtinId="5"/>
    <cellStyle name="Percent 2" xfId="4" xr:uid="{00000000-0005-0000-0000-00003D000000}"/>
    <cellStyle name="Percent 3" xfId="6" xr:uid="{00000000-0005-0000-0000-00003E000000}"/>
    <cellStyle name="Percent 3 2" xfId="56" xr:uid="{00000000-0005-0000-0000-00003F000000}"/>
    <cellStyle name="Title" xfId="10" builtinId="15" customBuiltin="1"/>
    <cellStyle name="Total" xfId="26" builtinId="25" customBuiltin="1"/>
    <cellStyle name="Warning Text" xfId="23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106269</xdr:rowOff>
    </xdr:from>
    <xdr:ext cx="728467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ABA14CE8-940D-43BF-97F2-61871007D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211169"/>
          <a:ext cx="728467" cy="6953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fls01\LegacyTAI\TSB%20Projects\DSH\17%20WMIP%20Update\WMIP%20RatingModel_20060414%20M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"/>
      <sheetName val="MM"/>
      <sheetName val="CSDB"/>
      <sheetName val="NHCS"/>
      <sheetName val="1"/>
      <sheetName val="MO_VT"/>
      <sheetName val="DE_VT"/>
      <sheetName val="MO_TBI"/>
      <sheetName val="DE_TBI"/>
      <sheetName val="Index"/>
      <sheetName val="Summary"/>
      <sheetName val="Costmodel"/>
      <sheetName val="Rates"/>
      <sheetName val="TableIndex"/>
      <sheetName val="C-1"/>
      <sheetName val="C-2"/>
      <sheetName val="C-3"/>
      <sheetName val="C-4"/>
      <sheetName val="D-1"/>
      <sheetName val="D-2"/>
      <sheetName val="D-3"/>
      <sheetName val="E-1"/>
      <sheetName val="F-1"/>
      <sheetName val="D-1a"/>
      <sheetName val="D-2a"/>
      <sheetName val="D-1b"/>
      <sheetName val="D-2b"/>
      <sheetName val="Age_Gender"/>
      <sheetName val="Well Managed"/>
      <sheetName val="HMO_CY05"/>
      <sheetName val="HMO_CY06"/>
      <sheetName val="WM Adj."/>
      <sheetName val="65+ AF"/>
      <sheetName val="65+ Util"/>
      <sheetName val="65+ Cost"/>
      <sheetName val="65+ AG"/>
      <sheetName val="&lt;65 AG"/>
      <sheetName val="&lt;65 Util_Cost"/>
      <sheetName val="&lt;65 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A2:R58"/>
  <sheetViews>
    <sheetView showGridLines="0" tabSelected="1" zoomScaleNormal="100" zoomScaleSheetLayoutView="100" workbookViewId="0"/>
  </sheetViews>
  <sheetFormatPr defaultColWidth="9.1796875" defaultRowHeight="14.5" x14ac:dyDescent="0.35"/>
  <cols>
    <col min="1" max="1" width="4.1796875" style="6" customWidth="1"/>
    <col min="2" max="2" width="12" style="6" customWidth="1"/>
    <col min="3" max="3" width="12.26953125" style="6" bestFit="1" customWidth="1"/>
    <col min="4" max="4" width="9.1796875" style="6"/>
    <col min="5" max="5" width="50.81640625" style="6" customWidth="1"/>
    <col min="6" max="6" width="11.54296875" style="6" bestFit="1" customWidth="1"/>
    <col min="7" max="7" width="2.26953125" style="6" customWidth="1"/>
    <col min="8" max="9" width="16.81640625" style="6" customWidth="1"/>
    <col min="10" max="10" width="10.453125" style="6" customWidth="1"/>
    <col min="11" max="11" width="16.81640625" style="6" customWidth="1"/>
    <col min="12" max="12" width="2.453125" style="6" customWidth="1"/>
    <col min="13" max="14" width="16.81640625" style="6" customWidth="1"/>
    <col min="15" max="15" width="11.453125" style="6" customWidth="1"/>
    <col min="16" max="16" width="16.81640625" style="6" customWidth="1"/>
    <col min="17" max="17" width="2.453125" style="6" customWidth="1"/>
    <col min="18" max="18" width="12.453125" style="12" customWidth="1"/>
    <col min="19" max="19" width="12.81640625" style="6" customWidth="1"/>
    <col min="20" max="20" width="9.1796875" style="6"/>
    <col min="21" max="21" width="33.453125" style="6" bestFit="1" customWidth="1"/>
    <col min="22" max="16384" width="9.1796875" style="6"/>
  </cols>
  <sheetData>
    <row r="2" spans="1:18" ht="18" x14ac:dyDescent="0.4">
      <c r="B2" s="10" t="s">
        <v>89</v>
      </c>
      <c r="C2" s="11"/>
      <c r="D2" s="7"/>
      <c r="E2" s="7"/>
      <c r="F2" s="7"/>
    </row>
    <row r="3" spans="1:18" ht="18" x14ac:dyDescent="0.4">
      <c r="B3" s="10" t="s">
        <v>91</v>
      </c>
      <c r="C3" s="11"/>
      <c r="D3" s="7"/>
      <c r="E3" s="7"/>
      <c r="F3" s="7"/>
    </row>
    <row r="4" spans="1:18" ht="18" x14ac:dyDescent="0.4">
      <c r="B4" s="10" t="s">
        <v>90</v>
      </c>
      <c r="C4" s="11"/>
      <c r="D4" s="7"/>
      <c r="E4" s="7"/>
      <c r="F4" s="7"/>
    </row>
    <row r="5" spans="1:18" ht="18" x14ac:dyDescent="0.4">
      <c r="B5" s="13" t="s">
        <v>119</v>
      </c>
      <c r="C5" s="11"/>
      <c r="D5" s="7"/>
      <c r="E5" s="7"/>
      <c r="F5" s="7"/>
    </row>
    <row r="7" spans="1:18" x14ac:dyDescent="0.35">
      <c r="H7" s="56" t="s">
        <v>116</v>
      </c>
      <c r="I7" s="57"/>
      <c r="J7" s="57"/>
      <c r="K7" s="58"/>
      <c r="M7" s="56" t="s">
        <v>117</v>
      </c>
      <c r="N7" s="57"/>
      <c r="O7" s="57"/>
      <c r="P7" s="58"/>
    </row>
    <row r="8" spans="1:18" s="40" customFormat="1" ht="56.25" customHeight="1" x14ac:dyDescent="0.35">
      <c r="B8" s="2" t="s">
        <v>0</v>
      </c>
      <c r="C8" s="3" t="s">
        <v>94</v>
      </c>
      <c r="D8" s="3" t="s">
        <v>52</v>
      </c>
      <c r="E8" s="4" t="s">
        <v>88</v>
      </c>
      <c r="F8" s="5" t="s">
        <v>1</v>
      </c>
      <c r="H8" s="2" t="s">
        <v>111</v>
      </c>
      <c r="I8" s="2" t="s">
        <v>110</v>
      </c>
      <c r="J8" s="2" t="s">
        <v>99</v>
      </c>
      <c r="K8" s="8" t="s">
        <v>115</v>
      </c>
      <c r="M8" s="2" t="s">
        <v>111</v>
      </c>
      <c r="N8" s="2" t="s">
        <v>110</v>
      </c>
      <c r="O8" s="2" t="s">
        <v>99</v>
      </c>
      <c r="P8" s="8" t="s">
        <v>115</v>
      </c>
      <c r="R8" s="9" t="s">
        <v>118</v>
      </c>
    </row>
    <row r="9" spans="1:18" x14ac:dyDescent="0.35">
      <c r="A9" s="41">
        <v>1</v>
      </c>
      <c r="B9" s="14">
        <v>11015300</v>
      </c>
      <c r="C9" s="15">
        <v>1376541748</v>
      </c>
      <c r="D9" s="15" t="s">
        <v>53</v>
      </c>
      <c r="E9" s="16" t="s">
        <v>2</v>
      </c>
      <c r="F9" s="17" t="s">
        <v>3</v>
      </c>
      <c r="H9" s="18">
        <v>3073319.8199999994</v>
      </c>
      <c r="I9" s="19">
        <v>47954710</v>
      </c>
      <c r="J9" s="20">
        <v>6.4000000000000001E-2</v>
      </c>
      <c r="K9" s="21">
        <v>83785</v>
      </c>
      <c r="M9" s="18">
        <v>2278183.4499999997</v>
      </c>
      <c r="N9" s="19">
        <v>47954710</v>
      </c>
      <c r="O9" s="20">
        <v>4.8000000000000001E-2</v>
      </c>
      <c r="P9" s="21">
        <v>0</v>
      </c>
      <c r="R9" s="22">
        <v>83785</v>
      </c>
    </row>
    <row r="10" spans="1:18" x14ac:dyDescent="0.35">
      <c r="A10" s="42">
        <v>2</v>
      </c>
      <c r="B10" s="43">
        <v>11018900</v>
      </c>
      <c r="C10" s="44">
        <v>1346204385</v>
      </c>
      <c r="D10" s="44" t="s">
        <v>54</v>
      </c>
      <c r="E10" s="45" t="s">
        <v>96</v>
      </c>
      <c r="F10" s="46" t="s">
        <v>4</v>
      </c>
      <c r="G10" s="47"/>
      <c r="H10" s="48">
        <v>3761372.1000000015</v>
      </c>
      <c r="I10" s="49">
        <v>34000444</v>
      </c>
      <c r="J10" s="50">
        <v>0.111</v>
      </c>
      <c r="K10" s="51">
        <v>76029</v>
      </c>
      <c r="L10" s="47"/>
      <c r="M10" s="52">
        <v>3087612.6999999993</v>
      </c>
      <c r="N10" s="49">
        <v>34000444</v>
      </c>
      <c r="O10" s="50">
        <v>9.0999999999999998E-2</v>
      </c>
      <c r="P10" s="53">
        <v>86931</v>
      </c>
      <c r="Q10" s="47"/>
      <c r="R10" s="54">
        <v>-10902</v>
      </c>
    </row>
    <row r="11" spans="1:18" x14ac:dyDescent="0.35">
      <c r="A11" s="41">
        <v>3</v>
      </c>
      <c r="B11" s="14">
        <v>11006400</v>
      </c>
      <c r="C11" s="15">
        <v>1619079597</v>
      </c>
      <c r="D11" s="15" t="s">
        <v>58</v>
      </c>
      <c r="E11" s="16" t="s">
        <v>8</v>
      </c>
      <c r="F11" s="17" t="s">
        <v>9</v>
      </c>
      <c r="H11" s="23">
        <v>14180286.669999996</v>
      </c>
      <c r="I11" s="19">
        <v>121819152</v>
      </c>
      <c r="J11" s="20">
        <v>0.11600000000000001</v>
      </c>
      <c r="K11" s="24">
        <v>310119</v>
      </c>
      <c r="M11" s="18">
        <v>11611207.509999998</v>
      </c>
      <c r="N11" s="19">
        <v>121819152</v>
      </c>
      <c r="O11" s="20">
        <v>9.5000000000000001E-2</v>
      </c>
      <c r="P11" s="21">
        <v>354215</v>
      </c>
      <c r="R11" s="25">
        <v>-44096</v>
      </c>
    </row>
    <row r="12" spans="1:18" x14ac:dyDescent="0.35">
      <c r="A12" s="42">
        <v>4</v>
      </c>
      <c r="B12" s="43">
        <v>11007300</v>
      </c>
      <c r="C12" s="44">
        <v>1124084678</v>
      </c>
      <c r="D12" s="44" t="s">
        <v>55</v>
      </c>
      <c r="E12" s="45" t="s">
        <v>100</v>
      </c>
      <c r="F12" s="46" t="s">
        <v>5</v>
      </c>
      <c r="G12" s="47"/>
      <c r="H12" s="48">
        <v>6102918.9500000002</v>
      </c>
      <c r="I12" s="49">
        <v>31483299</v>
      </c>
      <c r="J12" s="50">
        <v>0.19400000000000001</v>
      </c>
      <c r="K12" s="51">
        <v>78922</v>
      </c>
      <c r="L12" s="47"/>
      <c r="M12" s="52">
        <v>4912364.1199999992</v>
      </c>
      <c r="N12" s="49">
        <v>31483299</v>
      </c>
      <c r="O12" s="50">
        <v>0.156</v>
      </c>
      <c r="P12" s="53">
        <v>88670</v>
      </c>
      <c r="Q12" s="47"/>
      <c r="R12" s="54">
        <v>-9748</v>
      </c>
    </row>
    <row r="13" spans="1:18" x14ac:dyDescent="0.35">
      <c r="A13" s="41">
        <v>5</v>
      </c>
      <c r="B13" s="14">
        <v>11006500</v>
      </c>
      <c r="C13" s="15">
        <v>1053391730</v>
      </c>
      <c r="D13" s="15" t="s">
        <v>56</v>
      </c>
      <c r="E13" s="16" t="s">
        <v>101</v>
      </c>
      <c r="F13" s="17" t="s">
        <v>6</v>
      </c>
      <c r="H13" s="23">
        <v>4749737.0699999984</v>
      </c>
      <c r="I13" s="19">
        <v>29277407</v>
      </c>
      <c r="J13" s="20">
        <v>0.16200000000000001</v>
      </c>
      <c r="K13" s="24">
        <v>31573</v>
      </c>
      <c r="M13" s="18">
        <v>3128570.34</v>
      </c>
      <c r="N13" s="19">
        <v>29277407</v>
      </c>
      <c r="O13" s="20">
        <v>0.107</v>
      </c>
      <c r="P13" s="21">
        <v>35194</v>
      </c>
      <c r="R13" s="25">
        <v>-3621</v>
      </c>
    </row>
    <row r="14" spans="1:18" x14ac:dyDescent="0.35">
      <c r="A14" s="42">
        <v>6</v>
      </c>
      <c r="B14" s="43">
        <v>11000800</v>
      </c>
      <c r="C14" s="44">
        <v>1598715401</v>
      </c>
      <c r="D14" s="44" t="s">
        <v>57</v>
      </c>
      <c r="E14" s="45" t="s">
        <v>102</v>
      </c>
      <c r="F14" s="46" t="s">
        <v>7</v>
      </c>
      <c r="G14" s="47"/>
      <c r="H14" s="48">
        <v>2786215.9800000018</v>
      </c>
      <c r="I14" s="49">
        <v>29369900</v>
      </c>
      <c r="J14" s="50">
        <v>9.5000000000000001E-2</v>
      </c>
      <c r="K14" s="51">
        <v>95728</v>
      </c>
      <c r="L14" s="47"/>
      <c r="M14" s="52">
        <v>2140641.8800000004</v>
      </c>
      <c r="N14" s="49">
        <v>29369900</v>
      </c>
      <c r="O14" s="50">
        <v>7.2999999999999995E-2</v>
      </c>
      <c r="P14" s="53">
        <v>109475</v>
      </c>
      <c r="Q14" s="47"/>
      <c r="R14" s="54">
        <v>-13747</v>
      </c>
    </row>
    <row r="15" spans="1:18" x14ac:dyDescent="0.35">
      <c r="A15" s="41">
        <v>7</v>
      </c>
      <c r="B15" s="14">
        <v>11024600</v>
      </c>
      <c r="C15" s="15">
        <v>1356373302</v>
      </c>
      <c r="D15" s="15" t="s">
        <v>69</v>
      </c>
      <c r="E15" s="16" t="s">
        <v>85</v>
      </c>
      <c r="F15" s="17" t="s">
        <v>29</v>
      </c>
      <c r="H15" s="23">
        <v>3641039.7399999998</v>
      </c>
      <c r="I15" s="19">
        <v>40676193</v>
      </c>
      <c r="J15" s="20">
        <v>0.09</v>
      </c>
      <c r="K15" s="24">
        <v>16255</v>
      </c>
      <c r="M15" s="18">
        <v>3110973.669999999</v>
      </c>
      <c r="N15" s="19">
        <v>40676193</v>
      </c>
      <c r="O15" s="20">
        <v>7.5999999999999998E-2</v>
      </c>
      <c r="P15" s="21">
        <v>18691</v>
      </c>
      <c r="R15" s="25">
        <v>-2436</v>
      </c>
    </row>
    <row r="16" spans="1:18" x14ac:dyDescent="0.35">
      <c r="A16" s="42">
        <v>8</v>
      </c>
      <c r="B16" s="43">
        <v>11016600</v>
      </c>
      <c r="C16" s="44">
        <v>1225191687</v>
      </c>
      <c r="D16" s="44" t="s">
        <v>59</v>
      </c>
      <c r="E16" s="45" t="s">
        <v>10</v>
      </c>
      <c r="F16" s="46" t="s">
        <v>11</v>
      </c>
      <c r="G16" s="47"/>
      <c r="H16" s="48">
        <v>4575170.5</v>
      </c>
      <c r="I16" s="49">
        <v>29986702</v>
      </c>
      <c r="J16" s="50">
        <v>0.153</v>
      </c>
      <c r="K16" s="51">
        <v>117651</v>
      </c>
      <c r="L16" s="47"/>
      <c r="M16" s="52">
        <v>3438064</v>
      </c>
      <c r="N16" s="49">
        <v>29986702</v>
      </c>
      <c r="O16" s="50">
        <v>0.115</v>
      </c>
      <c r="P16" s="53">
        <v>132590</v>
      </c>
      <c r="Q16" s="47"/>
      <c r="R16" s="54">
        <v>-14939</v>
      </c>
    </row>
    <row r="17" spans="1:18" x14ac:dyDescent="0.35">
      <c r="A17" s="41">
        <v>9</v>
      </c>
      <c r="B17" s="14">
        <v>11011600</v>
      </c>
      <c r="C17" s="15">
        <v>1831243757</v>
      </c>
      <c r="D17" s="15" t="s">
        <v>60</v>
      </c>
      <c r="E17" s="16" t="s">
        <v>12</v>
      </c>
      <c r="F17" s="17" t="s">
        <v>13</v>
      </c>
      <c r="H17" s="23">
        <v>3992692.5799999991</v>
      </c>
      <c r="I17" s="19">
        <v>41571710</v>
      </c>
      <c r="J17" s="20">
        <v>9.6000000000000002E-2</v>
      </c>
      <c r="K17" s="24">
        <v>107833</v>
      </c>
      <c r="M17" s="18">
        <v>2781785.49</v>
      </c>
      <c r="N17" s="19">
        <v>41571710</v>
      </c>
      <c r="O17" s="20">
        <v>6.7000000000000004E-2</v>
      </c>
      <c r="P17" s="21">
        <v>122771</v>
      </c>
      <c r="R17" s="25">
        <v>-14938</v>
      </c>
    </row>
    <row r="18" spans="1:18" x14ac:dyDescent="0.35">
      <c r="A18" s="42">
        <v>10</v>
      </c>
      <c r="B18" s="43">
        <v>11008600</v>
      </c>
      <c r="C18" s="44">
        <v>1154350049</v>
      </c>
      <c r="D18" s="44" t="s">
        <v>61</v>
      </c>
      <c r="E18" s="45" t="s">
        <v>14</v>
      </c>
      <c r="F18" s="46" t="s">
        <v>15</v>
      </c>
      <c r="G18" s="47"/>
      <c r="H18" s="48">
        <v>4595162.5599999996</v>
      </c>
      <c r="I18" s="49">
        <v>47165465</v>
      </c>
      <c r="J18" s="50">
        <v>9.7000000000000003E-2</v>
      </c>
      <c r="K18" s="51">
        <v>21464</v>
      </c>
      <c r="L18" s="47"/>
      <c r="M18" s="52">
        <v>3356406.83</v>
      </c>
      <c r="N18" s="49">
        <v>47165465</v>
      </c>
      <c r="O18" s="50">
        <v>7.0999999999999994E-2</v>
      </c>
      <c r="P18" s="53">
        <v>24480</v>
      </c>
      <c r="Q18" s="47"/>
      <c r="R18" s="54">
        <v>-3016</v>
      </c>
    </row>
    <row r="19" spans="1:18" x14ac:dyDescent="0.35">
      <c r="A19" s="41">
        <v>11</v>
      </c>
      <c r="B19" s="14">
        <v>11018000</v>
      </c>
      <c r="C19" s="15">
        <v>1255339867</v>
      </c>
      <c r="D19" s="15" t="s">
        <v>63</v>
      </c>
      <c r="E19" s="16" t="s">
        <v>17</v>
      </c>
      <c r="F19" s="17" t="s">
        <v>18</v>
      </c>
      <c r="H19" s="23">
        <v>5369222.8500000034</v>
      </c>
      <c r="I19" s="19">
        <v>57745837</v>
      </c>
      <c r="J19" s="20">
        <v>9.2999999999999999E-2</v>
      </c>
      <c r="K19" s="24">
        <v>166164</v>
      </c>
      <c r="M19" s="18">
        <v>4132386.8800000008</v>
      </c>
      <c r="N19" s="19">
        <v>57745837</v>
      </c>
      <c r="O19" s="20">
        <v>7.1999999999999995E-2</v>
      </c>
      <c r="P19" s="21">
        <v>190178</v>
      </c>
      <c r="R19" s="25">
        <v>-24014</v>
      </c>
    </row>
    <row r="20" spans="1:18" x14ac:dyDescent="0.35">
      <c r="A20" s="42">
        <v>12</v>
      </c>
      <c r="B20" s="43">
        <v>11007400</v>
      </c>
      <c r="C20" s="44">
        <v>1972591410</v>
      </c>
      <c r="D20" s="44" t="s">
        <v>76</v>
      </c>
      <c r="E20" s="45" t="s">
        <v>103</v>
      </c>
      <c r="F20" s="46" t="s">
        <v>39</v>
      </c>
      <c r="G20" s="47"/>
      <c r="H20" s="48">
        <v>3951985.1999999993</v>
      </c>
      <c r="I20" s="49">
        <v>41239113</v>
      </c>
      <c r="J20" s="50">
        <v>9.6000000000000002E-2</v>
      </c>
      <c r="K20" s="51">
        <v>26148</v>
      </c>
      <c r="L20" s="47"/>
      <c r="M20" s="52">
        <v>2480402.1999999997</v>
      </c>
      <c r="N20" s="49">
        <v>41239113</v>
      </c>
      <c r="O20" s="50">
        <v>0.06</v>
      </c>
      <c r="P20" s="53">
        <v>29640</v>
      </c>
      <c r="Q20" s="47"/>
      <c r="R20" s="54">
        <v>-3492</v>
      </c>
    </row>
    <row r="21" spans="1:18" x14ac:dyDescent="0.35">
      <c r="A21" s="41">
        <v>13</v>
      </c>
      <c r="B21" s="14">
        <v>11012000</v>
      </c>
      <c r="C21" s="15">
        <v>1710939533</v>
      </c>
      <c r="D21" s="15" t="s">
        <v>64</v>
      </c>
      <c r="E21" s="16" t="s">
        <v>19</v>
      </c>
      <c r="F21" s="17" t="s">
        <v>20</v>
      </c>
      <c r="H21" s="23">
        <v>5875364.0200000023</v>
      </c>
      <c r="I21" s="19">
        <v>35959603</v>
      </c>
      <c r="J21" s="20">
        <v>0.16300000000000001</v>
      </c>
      <c r="K21" s="24">
        <v>88039</v>
      </c>
      <c r="M21" s="18">
        <v>4080440.7500000009</v>
      </c>
      <c r="N21" s="19">
        <v>35959603</v>
      </c>
      <c r="O21" s="20">
        <v>0.113</v>
      </c>
      <c r="P21" s="21">
        <v>98425</v>
      </c>
      <c r="R21" s="25">
        <v>-10386</v>
      </c>
    </row>
    <row r="22" spans="1:18" x14ac:dyDescent="0.35">
      <c r="A22" s="42">
        <v>14</v>
      </c>
      <c r="B22" s="43">
        <v>11020700</v>
      </c>
      <c r="C22" s="44">
        <v>1568438125</v>
      </c>
      <c r="D22" s="44" t="s">
        <v>65</v>
      </c>
      <c r="E22" s="45" t="s">
        <v>21</v>
      </c>
      <c r="F22" s="46" t="s">
        <v>22</v>
      </c>
      <c r="G22" s="47"/>
      <c r="H22" s="48">
        <v>1523588.4499999997</v>
      </c>
      <c r="I22" s="49">
        <v>14343737</v>
      </c>
      <c r="J22" s="50">
        <v>0.106</v>
      </c>
      <c r="K22" s="51">
        <v>26847</v>
      </c>
      <c r="L22" s="47"/>
      <c r="M22" s="52">
        <v>866096.87000000011</v>
      </c>
      <c r="N22" s="49">
        <v>14343737</v>
      </c>
      <c r="O22" s="50">
        <v>0.06</v>
      </c>
      <c r="P22" s="53">
        <v>30217</v>
      </c>
      <c r="Q22" s="47"/>
      <c r="R22" s="54">
        <v>-3370</v>
      </c>
    </row>
    <row r="23" spans="1:18" x14ac:dyDescent="0.35">
      <c r="A23" s="41">
        <v>15</v>
      </c>
      <c r="B23" s="14">
        <v>100083361</v>
      </c>
      <c r="C23" s="15">
        <v>1952890873</v>
      </c>
      <c r="D23" s="15" t="s">
        <v>86</v>
      </c>
      <c r="E23" s="16" t="s">
        <v>104</v>
      </c>
      <c r="F23" s="17" t="s">
        <v>24</v>
      </c>
      <c r="H23" s="23">
        <v>5933470.5899999849</v>
      </c>
      <c r="I23" s="19">
        <v>43111682</v>
      </c>
      <c r="J23" s="20">
        <v>0.13800000000000001</v>
      </c>
      <c r="K23" s="24">
        <v>39810</v>
      </c>
      <c r="M23" s="18">
        <v>4198529.8799999915</v>
      </c>
      <c r="N23" s="19">
        <v>43111682</v>
      </c>
      <c r="O23" s="20">
        <v>9.7000000000000003E-2</v>
      </c>
      <c r="P23" s="21">
        <v>44835</v>
      </c>
      <c r="R23" s="25">
        <v>-5025</v>
      </c>
    </row>
    <row r="24" spans="1:18" x14ac:dyDescent="0.35">
      <c r="A24" s="42">
        <v>16</v>
      </c>
      <c r="B24" s="43">
        <v>11010500</v>
      </c>
      <c r="C24" s="44">
        <v>1346239373</v>
      </c>
      <c r="D24" s="44" t="s">
        <v>68</v>
      </c>
      <c r="E24" s="45" t="s">
        <v>92</v>
      </c>
      <c r="F24" s="46" t="s">
        <v>28</v>
      </c>
      <c r="G24" s="47"/>
      <c r="H24" s="48">
        <v>3208419.4799999995</v>
      </c>
      <c r="I24" s="49">
        <v>47613255</v>
      </c>
      <c r="J24" s="50">
        <v>6.7000000000000004E-2</v>
      </c>
      <c r="K24" s="51">
        <v>50941</v>
      </c>
      <c r="L24" s="47"/>
      <c r="M24" s="52">
        <v>2441690.4199999976</v>
      </c>
      <c r="N24" s="49">
        <v>47613255</v>
      </c>
      <c r="O24" s="50">
        <v>5.0999999999999997E-2</v>
      </c>
      <c r="P24" s="53">
        <v>0</v>
      </c>
      <c r="Q24" s="47"/>
      <c r="R24" s="54">
        <v>50941</v>
      </c>
    </row>
    <row r="25" spans="1:18" x14ac:dyDescent="0.35">
      <c r="A25" s="41">
        <v>17</v>
      </c>
      <c r="B25" s="14">
        <v>11016700</v>
      </c>
      <c r="C25" s="15">
        <v>1700963048</v>
      </c>
      <c r="D25" s="15" t="s">
        <v>62</v>
      </c>
      <c r="E25" s="16" t="s">
        <v>105</v>
      </c>
      <c r="F25" s="17" t="s">
        <v>16</v>
      </c>
      <c r="H25" s="23">
        <v>4720834.2299999995</v>
      </c>
      <c r="I25" s="19">
        <v>53628040</v>
      </c>
      <c r="J25" s="20">
        <v>8.7999999999999995E-2</v>
      </c>
      <c r="K25" s="24">
        <v>41537</v>
      </c>
      <c r="M25" s="18">
        <v>3524915.919999999</v>
      </c>
      <c r="N25" s="19">
        <v>53628040</v>
      </c>
      <c r="O25" s="20">
        <v>6.6000000000000003E-2</v>
      </c>
      <c r="P25" s="21">
        <v>47532</v>
      </c>
      <c r="R25" s="25">
        <v>-5995</v>
      </c>
    </row>
    <row r="26" spans="1:18" x14ac:dyDescent="0.35">
      <c r="A26" s="42">
        <v>18</v>
      </c>
      <c r="B26" s="43">
        <v>100073978</v>
      </c>
      <c r="C26" s="44">
        <v>1912958026</v>
      </c>
      <c r="D26" s="44" t="s">
        <v>84</v>
      </c>
      <c r="E26" s="45" t="s">
        <v>25</v>
      </c>
      <c r="F26" s="46" t="s">
        <v>26</v>
      </c>
      <c r="G26" s="47"/>
      <c r="H26" s="48">
        <v>2414931.79</v>
      </c>
      <c r="I26" s="49">
        <v>38416798</v>
      </c>
      <c r="J26" s="50">
        <v>6.3E-2</v>
      </c>
      <c r="K26" s="51">
        <v>45376</v>
      </c>
      <c r="L26" s="47"/>
      <c r="M26" s="52">
        <v>1856763.3799999997</v>
      </c>
      <c r="N26" s="49">
        <v>38416798</v>
      </c>
      <c r="O26" s="50">
        <v>4.8000000000000001E-2</v>
      </c>
      <c r="P26" s="53">
        <v>0</v>
      </c>
      <c r="Q26" s="47"/>
      <c r="R26" s="54">
        <v>45376</v>
      </c>
    </row>
    <row r="27" spans="1:18" x14ac:dyDescent="0.35">
      <c r="A27" s="41">
        <v>19</v>
      </c>
      <c r="B27" s="14">
        <v>11015900</v>
      </c>
      <c r="C27" s="15">
        <v>1841278637</v>
      </c>
      <c r="D27" s="15" t="s">
        <v>67</v>
      </c>
      <c r="E27" s="16" t="s">
        <v>95</v>
      </c>
      <c r="F27" s="17" t="s">
        <v>27</v>
      </c>
      <c r="H27" s="23">
        <v>4289297.3400000008</v>
      </c>
      <c r="I27" s="19">
        <v>51774139</v>
      </c>
      <c r="J27" s="20">
        <v>8.3000000000000004E-2</v>
      </c>
      <c r="K27" s="24">
        <v>220358</v>
      </c>
      <c r="M27" s="18">
        <v>3539092.4999999995</v>
      </c>
      <c r="N27" s="19">
        <v>51774139</v>
      </c>
      <c r="O27" s="20">
        <v>6.8000000000000005E-2</v>
      </c>
      <c r="P27" s="21">
        <v>253381</v>
      </c>
      <c r="R27" s="25">
        <v>-33023</v>
      </c>
    </row>
    <row r="28" spans="1:18" x14ac:dyDescent="0.35">
      <c r="A28" s="42">
        <v>20</v>
      </c>
      <c r="B28" s="43">
        <v>11018800</v>
      </c>
      <c r="C28" s="44">
        <v>1467560227</v>
      </c>
      <c r="D28" s="44" t="s">
        <v>66</v>
      </c>
      <c r="E28" s="45" t="s">
        <v>97</v>
      </c>
      <c r="F28" s="46" t="s">
        <v>23</v>
      </c>
      <c r="G28" s="47"/>
      <c r="H28" s="48">
        <v>4956370.37</v>
      </c>
      <c r="I28" s="49">
        <v>65213774</v>
      </c>
      <c r="J28" s="50">
        <v>7.5999999999999998E-2</v>
      </c>
      <c r="K28" s="51">
        <v>217499</v>
      </c>
      <c r="L28" s="47"/>
      <c r="M28" s="52">
        <v>3491095.91</v>
      </c>
      <c r="N28" s="49">
        <v>65213774</v>
      </c>
      <c r="O28" s="50">
        <v>5.3999999999999999E-2</v>
      </c>
      <c r="P28" s="53">
        <v>0</v>
      </c>
      <c r="Q28" s="47"/>
      <c r="R28" s="54">
        <v>217499</v>
      </c>
    </row>
    <row r="29" spans="1:18" x14ac:dyDescent="0.35">
      <c r="A29" s="41">
        <v>21</v>
      </c>
      <c r="B29" s="14">
        <v>11006800</v>
      </c>
      <c r="C29" s="15">
        <v>1285691725</v>
      </c>
      <c r="D29" s="15" t="s">
        <v>71</v>
      </c>
      <c r="E29" s="16" t="s">
        <v>31</v>
      </c>
      <c r="F29" s="17" t="s">
        <v>32</v>
      </c>
      <c r="H29" s="23">
        <v>4768882.399999992</v>
      </c>
      <c r="I29" s="19">
        <v>70101437</v>
      </c>
      <c r="J29" s="20">
        <v>6.8000000000000005E-2</v>
      </c>
      <c r="K29" s="24">
        <v>265989</v>
      </c>
      <c r="M29" s="18">
        <v>3768517.1499999883</v>
      </c>
      <c r="N29" s="19">
        <v>70101437</v>
      </c>
      <c r="O29" s="20">
        <v>5.3999999999999999E-2</v>
      </c>
      <c r="P29" s="21">
        <v>0</v>
      </c>
      <c r="R29" s="25">
        <v>265989</v>
      </c>
    </row>
    <row r="30" spans="1:18" x14ac:dyDescent="0.35">
      <c r="A30" s="42">
        <v>22</v>
      </c>
      <c r="B30" s="43">
        <v>11000600</v>
      </c>
      <c r="C30" s="44">
        <v>1831279793</v>
      </c>
      <c r="D30" s="44" t="s">
        <v>73</v>
      </c>
      <c r="E30" s="45" t="s">
        <v>34</v>
      </c>
      <c r="F30" s="46" t="s">
        <v>35</v>
      </c>
      <c r="G30" s="47"/>
      <c r="H30" s="48">
        <v>12403204.719999999</v>
      </c>
      <c r="I30" s="49">
        <v>114887634</v>
      </c>
      <c r="J30" s="50">
        <v>0.108</v>
      </c>
      <c r="K30" s="51">
        <v>332206</v>
      </c>
      <c r="L30" s="47"/>
      <c r="M30" s="52">
        <v>8916448.6099999975</v>
      </c>
      <c r="N30" s="49">
        <v>114887634</v>
      </c>
      <c r="O30" s="50">
        <v>7.8E-2</v>
      </c>
      <c r="P30" s="53">
        <v>377601</v>
      </c>
      <c r="Q30" s="47"/>
      <c r="R30" s="54">
        <v>-45395</v>
      </c>
    </row>
    <row r="31" spans="1:18" x14ac:dyDescent="0.35">
      <c r="A31" s="41">
        <v>23</v>
      </c>
      <c r="B31" s="14">
        <v>11010000</v>
      </c>
      <c r="C31" s="15">
        <v>1518982628</v>
      </c>
      <c r="D31" s="15" t="s">
        <v>74</v>
      </c>
      <c r="E31" s="16" t="s">
        <v>36</v>
      </c>
      <c r="F31" s="17" t="s">
        <v>37</v>
      </c>
      <c r="H31" s="23">
        <v>7588474.9000000004</v>
      </c>
      <c r="I31" s="19">
        <v>46856892</v>
      </c>
      <c r="J31" s="20">
        <v>0.16200000000000001</v>
      </c>
      <c r="K31" s="24">
        <v>113705</v>
      </c>
      <c r="M31" s="18">
        <v>4908638</v>
      </c>
      <c r="N31" s="19">
        <v>46856892</v>
      </c>
      <c r="O31" s="20">
        <v>0.105</v>
      </c>
      <c r="P31" s="21">
        <v>126588</v>
      </c>
      <c r="R31" s="25">
        <v>-12883</v>
      </c>
    </row>
    <row r="32" spans="1:18" x14ac:dyDescent="0.35">
      <c r="A32" s="42">
        <v>24</v>
      </c>
      <c r="B32" s="43">
        <v>11013200</v>
      </c>
      <c r="C32" s="44">
        <v>1053362624</v>
      </c>
      <c r="D32" s="44" t="s">
        <v>70</v>
      </c>
      <c r="E32" s="45" t="s">
        <v>106</v>
      </c>
      <c r="F32" s="46" t="s">
        <v>30</v>
      </c>
      <c r="G32" s="47"/>
      <c r="H32" s="48">
        <v>4645198.74</v>
      </c>
      <c r="I32" s="49">
        <v>63300451</v>
      </c>
      <c r="J32" s="50">
        <v>7.2999999999999995E-2</v>
      </c>
      <c r="K32" s="51">
        <v>159089</v>
      </c>
      <c r="L32" s="47"/>
      <c r="M32" s="52">
        <v>3544038.6300000004</v>
      </c>
      <c r="N32" s="49">
        <v>63300451</v>
      </c>
      <c r="O32" s="50">
        <v>5.6000000000000001E-2</v>
      </c>
      <c r="P32" s="53">
        <v>0</v>
      </c>
      <c r="Q32" s="47"/>
      <c r="R32" s="54">
        <v>159089</v>
      </c>
    </row>
    <row r="33" spans="1:18" x14ac:dyDescent="0.35">
      <c r="A33" s="41">
        <v>25</v>
      </c>
      <c r="B33" s="14">
        <v>11014100</v>
      </c>
      <c r="C33" s="15">
        <v>1851477913</v>
      </c>
      <c r="D33" s="15" t="s">
        <v>75</v>
      </c>
      <c r="E33" s="16" t="s">
        <v>107</v>
      </c>
      <c r="F33" s="17" t="s">
        <v>38</v>
      </c>
      <c r="H33" s="23">
        <v>16772052.000000004</v>
      </c>
      <c r="I33" s="19">
        <v>61548209</v>
      </c>
      <c r="J33" s="20">
        <v>0.27300000000000002</v>
      </c>
      <c r="K33" s="24">
        <v>54472</v>
      </c>
      <c r="M33" s="18">
        <v>14994927.899999997</v>
      </c>
      <c r="N33" s="19">
        <v>61548209</v>
      </c>
      <c r="O33" s="20">
        <v>0.24399999999999999</v>
      </c>
      <c r="P33" s="21">
        <v>61175</v>
      </c>
      <c r="R33" s="25">
        <v>-6703</v>
      </c>
    </row>
    <row r="34" spans="1:18" x14ac:dyDescent="0.35">
      <c r="A34" s="42">
        <v>26</v>
      </c>
      <c r="B34" s="43">
        <v>11022400</v>
      </c>
      <c r="C34" s="44">
        <v>1083657886</v>
      </c>
      <c r="D34" s="44" t="s">
        <v>77</v>
      </c>
      <c r="E34" s="45" t="s">
        <v>108</v>
      </c>
      <c r="F34" s="46" t="s">
        <v>40</v>
      </c>
      <c r="G34" s="47"/>
      <c r="H34" s="48">
        <v>9740281.5099999998</v>
      </c>
      <c r="I34" s="49">
        <v>105054005</v>
      </c>
      <c r="J34" s="50">
        <v>9.2999999999999999E-2</v>
      </c>
      <c r="K34" s="51">
        <v>71097</v>
      </c>
      <c r="L34" s="47"/>
      <c r="M34" s="52">
        <v>7223246.6099999994</v>
      </c>
      <c r="N34" s="49">
        <v>105054005</v>
      </c>
      <c r="O34" s="50">
        <v>6.9000000000000006E-2</v>
      </c>
      <c r="P34" s="53">
        <v>81220</v>
      </c>
      <c r="Q34" s="47"/>
      <c r="R34" s="54">
        <v>-10123</v>
      </c>
    </row>
    <row r="35" spans="1:18" x14ac:dyDescent="0.35">
      <c r="A35" s="41">
        <v>27</v>
      </c>
      <c r="B35" s="14">
        <v>11007200</v>
      </c>
      <c r="C35" s="15">
        <v>1679558647</v>
      </c>
      <c r="D35" s="15" t="s">
        <v>78</v>
      </c>
      <c r="E35" s="16" t="s">
        <v>41</v>
      </c>
      <c r="F35" s="17" t="s">
        <v>42</v>
      </c>
      <c r="H35" s="23">
        <v>9454606.2000000048</v>
      </c>
      <c r="I35" s="19">
        <v>101869281</v>
      </c>
      <c r="J35" s="20">
        <v>9.2999999999999999E-2</v>
      </c>
      <c r="K35" s="24">
        <v>360209</v>
      </c>
      <c r="M35" s="18">
        <v>7216681.080000055</v>
      </c>
      <c r="N35" s="19">
        <v>101869281</v>
      </c>
      <c r="O35" s="20">
        <v>7.0999999999999994E-2</v>
      </c>
      <c r="P35" s="21">
        <v>412010</v>
      </c>
      <c r="R35" s="25">
        <v>-51801</v>
      </c>
    </row>
    <row r="36" spans="1:18" x14ac:dyDescent="0.35">
      <c r="A36" s="42">
        <v>28</v>
      </c>
      <c r="B36" s="43">
        <v>11011000</v>
      </c>
      <c r="C36" s="44">
        <v>1760413777</v>
      </c>
      <c r="D36" s="44" t="s">
        <v>79</v>
      </c>
      <c r="E36" s="45" t="s">
        <v>43</v>
      </c>
      <c r="F36" s="46" t="s">
        <v>44</v>
      </c>
      <c r="G36" s="47"/>
      <c r="H36" s="48">
        <v>15011590.210000025</v>
      </c>
      <c r="I36" s="49">
        <v>148079647</v>
      </c>
      <c r="J36" s="50">
        <v>0.10100000000000001</v>
      </c>
      <c r="K36" s="51">
        <v>683327</v>
      </c>
      <c r="L36" s="47"/>
      <c r="M36" s="52">
        <v>12706125.11000004</v>
      </c>
      <c r="N36" s="49">
        <v>148079647</v>
      </c>
      <c r="O36" s="50">
        <v>8.5999999999999993E-2</v>
      </c>
      <c r="P36" s="53">
        <v>784426</v>
      </c>
      <c r="Q36" s="47"/>
      <c r="R36" s="54">
        <v>-101099</v>
      </c>
    </row>
    <row r="37" spans="1:18" x14ac:dyDescent="0.35">
      <c r="A37" s="41">
        <v>29</v>
      </c>
      <c r="B37" s="14">
        <v>11010400</v>
      </c>
      <c r="C37" s="15">
        <v>1538127220</v>
      </c>
      <c r="D37" s="15" t="s">
        <v>80</v>
      </c>
      <c r="E37" s="16" t="s">
        <v>45</v>
      </c>
      <c r="F37" s="17" t="s">
        <v>46</v>
      </c>
      <c r="H37" s="23">
        <v>6949183.9200000092</v>
      </c>
      <c r="I37" s="19">
        <v>80343364</v>
      </c>
      <c r="J37" s="20">
        <v>8.5999999999999993E-2</v>
      </c>
      <c r="K37" s="24">
        <v>319902</v>
      </c>
      <c r="M37" s="18">
        <v>5753375.5800000001</v>
      </c>
      <c r="N37" s="19">
        <v>80343364</v>
      </c>
      <c r="O37" s="20">
        <v>7.1999999999999995E-2</v>
      </c>
      <c r="P37" s="21">
        <v>367969</v>
      </c>
      <c r="R37" s="25">
        <v>-48067</v>
      </c>
    </row>
    <row r="38" spans="1:18" x14ac:dyDescent="0.35">
      <c r="A38" s="42">
        <v>30</v>
      </c>
      <c r="B38" s="43">
        <v>11013400</v>
      </c>
      <c r="C38" s="44">
        <v>1548260839</v>
      </c>
      <c r="D38" s="44" t="s">
        <v>72</v>
      </c>
      <c r="E38" s="45" t="s">
        <v>87</v>
      </c>
      <c r="F38" s="46" t="s">
        <v>33</v>
      </c>
      <c r="G38" s="47"/>
      <c r="H38" s="48">
        <v>22344303.620000068</v>
      </c>
      <c r="I38" s="49">
        <v>151985054</v>
      </c>
      <c r="J38" s="50">
        <v>0.14699999999999999</v>
      </c>
      <c r="K38" s="51">
        <v>1902077</v>
      </c>
      <c r="L38" s="47"/>
      <c r="M38" s="52">
        <v>19306332.840000078</v>
      </c>
      <c r="N38" s="49">
        <v>151985054</v>
      </c>
      <c r="O38" s="50">
        <v>0.127</v>
      </c>
      <c r="P38" s="53">
        <v>2168087</v>
      </c>
      <c r="Q38" s="47"/>
      <c r="R38" s="54">
        <v>-266010</v>
      </c>
    </row>
    <row r="39" spans="1:18" x14ac:dyDescent="0.35">
      <c r="A39" s="41">
        <v>31</v>
      </c>
      <c r="B39" s="14">
        <v>11018600</v>
      </c>
      <c r="C39" s="15">
        <v>1013995521</v>
      </c>
      <c r="D39" s="15" t="s">
        <v>82</v>
      </c>
      <c r="E39" s="16" t="s">
        <v>109</v>
      </c>
      <c r="F39" s="17" t="s">
        <v>49</v>
      </c>
      <c r="H39" s="23">
        <v>10887590.510000059</v>
      </c>
      <c r="I39" s="19">
        <v>105365437</v>
      </c>
      <c r="J39" s="20">
        <v>0.10299999999999999</v>
      </c>
      <c r="K39" s="24">
        <v>306683</v>
      </c>
      <c r="M39" s="18">
        <v>8517888.8600000106</v>
      </c>
      <c r="N39" s="19">
        <v>105365437</v>
      </c>
      <c r="O39" s="20">
        <v>8.1000000000000003E-2</v>
      </c>
      <c r="P39" s="21">
        <v>350474</v>
      </c>
      <c r="R39" s="25">
        <v>-43791</v>
      </c>
    </row>
    <row r="40" spans="1:18" x14ac:dyDescent="0.35">
      <c r="A40" s="42">
        <v>32</v>
      </c>
      <c r="B40" s="43">
        <v>11018200</v>
      </c>
      <c r="C40" s="44">
        <v>1043263999</v>
      </c>
      <c r="D40" s="44" t="s">
        <v>81</v>
      </c>
      <c r="E40" s="45" t="s">
        <v>47</v>
      </c>
      <c r="F40" s="46" t="s">
        <v>48</v>
      </c>
      <c r="G40" s="47"/>
      <c r="H40" s="48">
        <v>3555804.9499999965</v>
      </c>
      <c r="I40" s="49">
        <v>26245446</v>
      </c>
      <c r="J40" s="50">
        <v>0.13500000000000001</v>
      </c>
      <c r="K40" s="51">
        <v>99308</v>
      </c>
      <c r="L40" s="47"/>
      <c r="M40" s="52">
        <v>3001888.7599999956</v>
      </c>
      <c r="N40" s="49">
        <v>26245446</v>
      </c>
      <c r="O40" s="50">
        <v>0.114</v>
      </c>
      <c r="P40" s="53">
        <v>113243</v>
      </c>
      <c r="Q40" s="47"/>
      <c r="R40" s="54">
        <v>-13935</v>
      </c>
    </row>
    <row r="41" spans="1:18" x14ac:dyDescent="0.35">
      <c r="A41" s="41">
        <v>33</v>
      </c>
      <c r="B41" s="26">
        <v>11008000</v>
      </c>
      <c r="C41" s="15">
        <v>1497750921</v>
      </c>
      <c r="D41" s="15" t="s">
        <v>83</v>
      </c>
      <c r="E41" s="16" t="s">
        <v>50</v>
      </c>
      <c r="F41" s="17" t="s">
        <v>51</v>
      </c>
      <c r="H41" s="23">
        <v>13101233.429999996</v>
      </c>
      <c r="I41" s="19">
        <v>122782906</v>
      </c>
      <c r="J41" s="20">
        <v>0.107</v>
      </c>
      <c r="K41" s="24">
        <v>146410</v>
      </c>
      <c r="M41" s="18">
        <v>9536436.540000001</v>
      </c>
      <c r="N41" s="19">
        <v>122782906</v>
      </c>
      <c r="O41" s="20">
        <v>7.8E-2</v>
      </c>
      <c r="P41" s="21">
        <v>166534</v>
      </c>
      <c r="R41" s="27">
        <v>-20124</v>
      </c>
    </row>
    <row r="42" spans="1:18" x14ac:dyDescent="0.35">
      <c r="B42" s="28" t="s">
        <v>93</v>
      </c>
      <c r="C42" s="29"/>
      <c r="D42" s="29"/>
      <c r="E42" s="29"/>
      <c r="F42" s="30"/>
      <c r="H42" s="31">
        <v>230923807.40000018</v>
      </c>
      <c r="I42" s="32">
        <v>2100770723</v>
      </c>
      <c r="J42" s="33">
        <v>0.10992337472707639</v>
      </c>
      <c r="K42" s="34">
        <v>6676552</v>
      </c>
      <c r="M42" s="31">
        <v>179851770.37000015</v>
      </c>
      <c r="N42" s="32">
        <v>2100770723</v>
      </c>
      <c r="O42" s="33">
        <v>8.561227953194403E-2</v>
      </c>
      <c r="P42" s="34">
        <v>6676552</v>
      </c>
      <c r="R42" s="55">
        <f>SUM(R9:R41)</f>
        <v>0</v>
      </c>
    </row>
    <row r="44" spans="1:18" x14ac:dyDescent="0.35">
      <c r="B44" s="35" t="s">
        <v>98</v>
      </c>
    </row>
    <row r="45" spans="1:18" x14ac:dyDescent="0.35">
      <c r="B45" s="1" t="s">
        <v>113</v>
      </c>
    </row>
    <row r="46" spans="1:18" x14ac:dyDescent="0.35">
      <c r="B46" s="1" t="s">
        <v>112</v>
      </c>
    </row>
    <row r="47" spans="1:18" s="1" customFormat="1" ht="12.5" x14ac:dyDescent="0.25">
      <c r="B47" s="1" t="s">
        <v>114</v>
      </c>
      <c r="R47" s="36"/>
    </row>
    <row r="48" spans="1:18" x14ac:dyDescent="0.35">
      <c r="B48" s="1"/>
      <c r="D48" s="37"/>
      <c r="E48" s="37"/>
      <c r="F48" s="37"/>
    </row>
    <row r="49" spans="2:6" x14ac:dyDescent="0.35">
      <c r="B49" s="1"/>
      <c r="D49" s="37"/>
      <c r="E49" s="37"/>
      <c r="F49" s="37"/>
    </row>
    <row r="53" spans="2:6" x14ac:dyDescent="0.35">
      <c r="B53" s="1"/>
      <c r="C53" s="38"/>
    </row>
    <row r="54" spans="2:6" x14ac:dyDescent="0.35">
      <c r="B54" s="39"/>
      <c r="C54" s="39"/>
    </row>
    <row r="55" spans="2:6" x14ac:dyDescent="0.35">
      <c r="B55" s="1"/>
      <c r="C55" s="37"/>
    </row>
    <row r="56" spans="2:6" x14ac:dyDescent="0.35">
      <c r="B56" s="1"/>
      <c r="C56" s="37"/>
    </row>
    <row r="57" spans="2:6" x14ac:dyDescent="0.35">
      <c r="B57" s="1"/>
      <c r="C57" s="37"/>
    </row>
    <row r="58" spans="2:6" x14ac:dyDescent="0.35">
      <c r="B58" s="1"/>
      <c r="C58" s="37"/>
    </row>
  </sheetData>
  <autoFilter ref="B8:R42" xr:uid="{00000000-0009-0000-0000-000002000000}"/>
  <sortState xmlns:xlrd2="http://schemas.microsoft.com/office/spreadsheetml/2017/richdata2" ref="B9:S41">
    <sortCondition ref="E9:E41"/>
  </sortState>
  <mergeCells count="2">
    <mergeCell ref="H7:K7"/>
    <mergeCell ref="M7:P7"/>
  </mergeCells>
  <pageMargins left="0.45" right="0.45" top="0.75" bottom="0.5" header="0.3" footer="0.3"/>
  <pageSetup scale="53" orientation="landscape" r:id="rId1"/>
  <headerFooter>
    <oddFooter>&amp;L
&amp;"Arial,Regular"&amp;10Draft - &amp;D&amp;C&amp;"Arial,Bold"&amp;10Milliman&amp;R&amp;"Arial,Regular"&amp;10
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SFY23 CCS April 2023</vt:lpstr>
      <vt:lpstr>'SFY23 CCS April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McElhose, Randy F.</dc:creator>
  <cp:lastModifiedBy>McElhose, Randy F.</cp:lastModifiedBy>
  <cp:lastPrinted>2023-04-04T19:47:29Z</cp:lastPrinted>
  <dcterms:created xsi:type="dcterms:W3CDTF">2019-11-26T02:50:42Z</dcterms:created>
  <dcterms:modified xsi:type="dcterms:W3CDTF">2023-04-28T16:14:01Z</dcterms:modified>
</cp:coreProperties>
</file>